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24915" windowHeight="11820" activeTab="1"/>
  </bookViews>
  <sheets>
    <sheet name="str.1" sheetId="1" r:id="rId1"/>
    <sheet name="str.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G11" i="2"/>
  <c r="G12"/>
  <c r="G13"/>
  <c r="G14"/>
  <c r="G15"/>
  <c r="G16"/>
  <c r="G17"/>
  <c r="G18"/>
  <c r="G19"/>
  <c r="G20"/>
  <c r="G21"/>
  <c r="G22"/>
  <c r="G23"/>
  <c r="G24"/>
  <c r="G25"/>
  <c r="G26"/>
  <c r="G10"/>
  <c r="F27"/>
  <c r="D18" i="1" l="1"/>
  <c r="C18"/>
  <c r="B18"/>
  <c r="D15"/>
  <c r="C15"/>
  <c r="B15"/>
  <c r="E27" i="2"/>
  <c r="E12" i="1"/>
  <c r="E13"/>
  <c r="E14"/>
  <c r="E16"/>
  <c r="E17"/>
  <c r="E19"/>
  <c r="E20"/>
  <c r="E11"/>
  <c r="E15" l="1"/>
  <c r="E18"/>
  <c r="B47"/>
</calcChain>
</file>

<file path=xl/sharedStrings.xml><?xml version="1.0" encoding="utf-8"?>
<sst xmlns="http://schemas.openxmlformats.org/spreadsheetml/2006/main" count="110" uniqueCount="97">
  <si>
    <t>Obec Klášterec nad Orlicí</t>
  </si>
  <si>
    <t xml:space="preserve">(§ 17 zákona č. 250/2000 Sb. , o rozpočtových pravidlech územních rozpočtů, ve znění platných </t>
  </si>
  <si>
    <t>předpisů)</t>
  </si>
  <si>
    <t>(údaje jsou v  Kč)</t>
  </si>
  <si>
    <t>Schvál. rozpočet</t>
  </si>
  <si>
    <t>Uprav. rozpočet</t>
  </si>
  <si>
    <t>% plnění k uprav. rozpočtu</t>
  </si>
  <si>
    <t>Třída 1 - Daňové příjmy</t>
  </si>
  <si>
    <t>Třída 2 - Nedaňové příjmy</t>
  </si>
  <si>
    <t>Třída 3 - Kapitálové příjmy</t>
  </si>
  <si>
    <t>Třída 4 - Přijaté dotace</t>
  </si>
  <si>
    <t>Příjmy celkem</t>
  </si>
  <si>
    <t>Třída 5 běžné výdaje</t>
  </si>
  <si>
    <t>Třída 6 - Kapitálové výdaje</t>
  </si>
  <si>
    <t>Výdaje celkem</t>
  </si>
  <si>
    <t>Saldo: Příjmy - výdaje</t>
  </si>
  <si>
    <t>Třída 8 - financování</t>
  </si>
  <si>
    <t xml:space="preserve">Údaje o plnění rozpočtu příjmů, výdajů a o dalších finančních operacích v plném členění podle </t>
  </si>
  <si>
    <t>rozpočtové skladby jsou uloženy v příloze a jsou vyvěšeny na elektronické úřední desce (výkaz</t>
  </si>
  <si>
    <t>FIN 2-12). Údaje o hospodaření s majetkem a dalších finančních operacích jsou uvedeny v roční</t>
  </si>
  <si>
    <t>účetní závěrce, ve výkazech rozvaha, výkaz zisku a ztráty a v příloze účetní závěrky, které jsou</t>
  </si>
  <si>
    <t>zveřejněny na elektronické úřední desce.</t>
  </si>
  <si>
    <t>2) Hospodářská činnost obce</t>
  </si>
  <si>
    <t>Obec Klášterec nad Orlicí nevede hospodářskou činnost.</t>
  </si>
  <si>
    <t>3) Stav účelových fondů</t>
  </si>
  <si>
    <t xml:space="preserve">Obec Klášterec nad Orlicí tvoří Sociální fond, který se řídí Směrnicí pro tvorbu a využívání </t>
  </si>
  <si>
    <t>sociální fondu schválenou zastupitelstvem obce dne 26. 11. 2014 usnesení č. 28/14.</t>
  </si>
  <si>
    <t>Pokladna</t>
  </si>
  <si>
    <t>celkem</t>
  </si>
  <si>
    <t>5) Hospodaření příspěvkových organizací zřízených obcí</t>
  </si>
  <si>
    <t>6) Vyúčtování finančních vztahů ke státnímu rozpočtu a ostatním rozpočtům veřejné úrovně</t>
  </si>
  <si>
    <t>účel</t>
  </si>
  <si>
    <t>ÚZ</t>
  </si>
  <si>
    <t>položka</t>
  </si>
  <si>
    <t>rozpočet</t>
  </si>
  <si>
    <t>čerpání</t>
  </si>
  <si>
    <t>čerpání v %</t>
  </si>
  <si>
    <t xml:space="preserve">nebyly zjištěny chyby a nedostatky. </t>
  </si>
  <si>
    <t>na elektronické úřední desce.</t>
  </si>
  <si>
    <t>Předkládá: Jitka Krčmářová</t>
  </si>
  <si>
    <t xml:space="preserve">Návrh usnesení: Zastupitelstvo obce schvaluje celoroční hospodaření obce a závěrečný účet obce </t>
  </si>
  <si>
    <t xml:space="preserve">poskytovatel </t>
  </si>
  <si>
    <t>MV</t>
  </si>
  <si>
    <t>globální dotace</t>
  </si>
  <si>
    <t xml:space="preserve">Přezkoumání hospodaření provedly kontrolorky z Pardubického kraje: Bc. Zdeňka Fassnerová </t>
  </si>
  <si>
    <t>Běžný účet ČNB</t>
  </si>
  <si>
    <t>Běžný účet Moneta Bank</t>
  </si>
  <si>
    <t>Běžný účet Moneta - spořící</t>
  </si>
  <si>
    <t>Běžný účet - jistoty</t>
  </si>
  <si>
    <t>MŠMT</t>
  </si>
  <si>
    <t xml:space="preserve">a Zdeňka Škarková. Přezkoumání bylo provedeno v souladu se zákonem č. 420/2004 Sb., </t>
  </si>
  <si>
    <t>Klášterec nad Orlicí 167, IČ: 00279021</t>
  </si>
  <si>
    <t>Návrh závěrečného účtu obce Klášterec nad Orlicí za rok 2018</t>
  </si>
  <si>
    <t>1) Údaje o plnění příjmů a výdajů za rok 2018</t>
  </si>
  <si>
    <t>Plnění k 31. 12. 2018</t>
  </si>
  <si>
    <t>4) Stav prostředků na bankovních účtech a v pokladně k 31. 12. 2018</t>
  </si>
  <si>
    <t>Stav k 31. 12. 2018 činil 40 851,50 Kč</t>
  </si>
  <si>
    <t>Běžný účet - ČSOB</t>
  </si>
  <si>
    <t>Běžný účet ČSOB - spořící</t>
  </si>
  <si>
    <t>MF</t>
  </si>
  <si>
    <t>volby ZO</t>
  </si>
  <si>
    <t>volby Prezident</t>
  </si>
  <si>
    <t>ZŠ - VVV</t>
  </si>
  <si>
    <t>MŠ - VVV</t>
  </si>
  <si>
    <t xml:space="preserve">MŠMT </t>
  </si>
  <si>
    <t xml:space="preserve">MMR </t>
  </si>
  <si>
    <t>oprava komunikace</t>
  </si>
  <si>
    <t>MMR</t>
  </si>
  <si>
    <t>ZŠ</t>
  </si>
  <si>
    <t>MP</t>
  </si>
  <si>
    <t>Snížení en.náročnosti</t>
  </si>
  <si>
    <t>Financování z cizích zdrojů</t>
  </si>
  <si>
    <t>V roce 2018 obec Klášterec nad Orlicí čerpala úvěr z Československé obchodní banky a.s., Praha</t>
  </si>
  <si>
    <t>ve výši 5 000 000,- Kč na zasíťování lokolaity rodinných domů - Matyášův kopec.</t>
  </si>
  <si>
    <t>KU</t>
  </si>
  <si>
    <t>Nechceme být jen sousedé</t>
  </si>
  <si>
    <t>Potravinová obslužnost</t>
  </si>
  <si>
    <t>Škola do přírody</t>
  </si>
  <si>
    <t xml:space="preserve">KU </t>
  </si>
  <si>
    <t>7) Zpráva o výsledku přezkoumání hospodaření obce za rok 2018</t>
  </si>
  <si>
    <t xml:space="preserve">§ 4 a § 6 zákona č. 255/2012 Sb. Dílčí přezkum byl proveden dne 7. 9. 2018 a konečné </t>
  </si>
  <si>
    <t>přezkoumání bylo vykonáno dne 10.5.2019.</t>
  </si>
  <si>
    <r>
      <rPr>
        <b/>
        <sz val="11"/>
        <color theme="1"/>
        <rFont val="Calibri"/>
        <family val="2"/>
        <charset val="238"/>
        <scheme val="minor"/>
      </rPr>
      <t>Závěr zprávy:</t>
    </r>
    <r>
      <rPr>
        <sz val="11"/>
        <color theme="1"/>
        <rFont val="Calibri"/>
        <family val="2"/>
        <charset val="238"/>
        <scheme val="minor"/>
      </rPr>
      <t xml:space="preserve"> při přezkoumání hospodaření obce za rok 2018 podle § 2 a § 3 zákona č. 420/2004 Sb.</t>
    </r>
  </si>
  <si>
    <t>Plné znění zprávy o provedeném přezkoumání hospodaření obce za rok 2018 je vyvěšeno</t>
  </si>
  <si>
    <t>V Klášterci nad Orlicí dne 13. 5. 2019</t>
  </si>
  <si>
    <t>za rok 2018 včetně zprávy o výsledku přezkoumání hospodaření za rok 2018 bez výhrad.</t>
  </si>
  <si>
    <t>Vyvěšeno: 13. 5. 2019</t>
  </si>
  <si>
    <t>Sejmuto: 30.5.2019</t>
  </si>
  <si>
    <t xml:space="preserve">Většina dotací byla 100% vyčerpána, pouze dotace na volby do Zastupitelstva obce byla </t>
  </si>
  <si>
    <t xml:space="preserve">byl uhrazen na účet obce dne 27. 3. 2019. </t>
  </si>
  <si>
    <t>použita částečně. Přeplatek byl vrácen dne 23.1.2019. Nedoplatek za volby Prezidenta</t>
  </si>
  <si>
    <t>SDH - kalové čerpadlo</t>
  </si>
  <si>
    <t>SDH - činnost</t>
  </si>
  <si>
    <t>obce schválilo usnesením č. 82/19 ze dne 27.2.2019 převod zisku do rezervního fondu MŠ</t>
  </si>
  <si>
    <r>
      <rPr>
        <u/>
        <sz val="11"/>
        <color theme="1"/>
        <rFont val="Calibri"/>
        <family val="2"/>
        <charset val="238"/>
        <scheme val="minor"/>
      </rPr>
      <t>Mateřská škola</t>
    </r>
    <r>
      <rPr>
        <sz val="11"/>
        <color theme="1"/>
        <rFont val="Calibri"/>
        <family val="2"/>
        <charset val="238"/>
        <scheme val="minor"/>
      </rPr>
      <t xml:space="preserve"> - výsledek hopodaření k 31. 12. 2018 činil zisk 10 978,54 Kč. Zastupitelstvo</t>
    </r>
  </si>
  <si>
    <t xml:space="preserve">obce schválilo usnesením č. 82/19 ze dne 27.2.2019 převod zisku do rezervního </t>
  </si>
  <si>
    <r>
      <rPr>
        <u/>
        <sz val="11"/>
        <color theme="1"/>
        <rFont val="Calibri"/>
        <family val="2"/>
        <charset val="238"/>
        <scheme val="minor"/>
      </rPr>
      <t xml:space="preserve">Základní škola </t>
    </r>
    <r>
      <rPr>
        <sz val="11"/>
        <color theme="1"/>
        <rFont val="Calibri"/>
        <family val="2"/>
        <charset val="238"/>
        <scheme val="minor"/>
      </rPr>
      <t>- výsledek hospodaření k 31. 12. 2018 činil zisk 11 966,00 Kč. Zastupitelstvo</t>
    </r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</si>
</sst>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/>
    <xf numFmtId="4" fontId="0" fillId="0" borderId="1" xfId="0" applyNumberFormat="1" applyBorder="1"/>
    <xf numFmtId="0" fontId="1" fillId="0" borderId="1" xfId="0" applyFont="1" applyBorder="1"/>
    <xf numFmtId="4" fontId="1" fillId="0" borderId="1" xfId="0" applyNumberFormat="1" applyFont="1" applyBorder="1"/>
    <xf numFmtId="0" fontId="1" fillId="0" borderId="0" xfId="0" applyFont="1"/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wrapText="1" shrinkToFit="1"/>
    </xf>
    <xf numFmtId="2" fontId="0" fillId="0" borderId="1" xfId="0" applyNumberFormat="1" applyBorder="1"/>
    <xf numFmtId="14" fontId="0" fillId="0" borderId="0" xfId="0" applyNumberFormat="1"/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 wrapText="1"/>
    </xf>
    <xf numFmtId="2" fontId="1" fillId="0" borderId="1" xfId="0" applyNumberFormat="1" applyFont="1" applyBorder="1"/>
    <xf numFmtId="4" fontId="0" fillId="0" borderId="0" xfId="0" applyNumberFormat="1" applyBorder="1"/>
    <xf numFmtId="2" fontId="0" fillId="0" borderId="0" xfId="0" applyNumberFormat="1" applyBorder="1"/>
    <xf numFmtId="0" fontId="1" fillId="0" borderId="0" xfId="0" applyFont="1" applyFill="1" applyBorder="1"/>
    <xf numFmtId="0" fontId="0" fillId="0" borderId="0" xfId="0" applyFont="1" applyFill="1" applyBorder="1"/>
    <xf numFmtId="0" fontId="3" fillId="0" borderId="1" xfId="0" applyFont="1" applyBorder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opLeftCell="A16" workbookViewId="0">
      <selection activeCell="A5" sqref="A5:XFD5"/>
    </sheetView>
  </sheetViews>
  <sheetFormatPr defaultRowHeight="15"/>
  <cols>
    <col min="1" max="1" width="24.7109375" customWidth="1"/>
    <col min="2" max="2" width="13.5703125" customWidth="1"/>
    <col min="3" max="3" width="14.85546875" customWidth="1"/>
    <col min="4" max="4" width="13.85546875" customWidth="1"/>
    <col min="5" max="5" width="10.28515625" customWidth="1"/>
  </cols>
  <sheetData>
    <row r="1" spans="1:5" ht="21">
      <c r="A1" s="18" t="s">
        <v>0</v>
      </c>
      <c r="B1" s="18"/>
      <c r="C1" s="18"/>
      <c r="D1" s="18"/>
      <c r="E1" s="18"/>
    </row>
    <row r="2" spans="1:5">
      <c r="A2" s="19" t="s">
        <v>51</v>
      </c>
      <c r="B2" s="19"/>
      <c r="C2" s="19"/>
      <c r="D2" s="19"/>
      <c r="E2" s="19"/>
    </row>
    <row r="4" spans="1:5" ht="21">
      <c r="A4" s="20" t="s">
        <v>52</v>
      </c>
      <c r="B4" s="20"/>
      <c r="C4" s="20"/>
      <c r="D4" s="20"/>
      <c r="E4" s="20"/>
    </row>
    <row r="5" spans="1:5">
      <c r="A5" t="s">
        <v>1</v>
      </c>
    </row>
    <row r="6" spans="1:5">
      <c r="A6" t="s">
        <v>2</v>
      </c>
    </row>
    <row r="8" spans="1:5">
      <c r="A8" s="5" t="s">
        <v>53</v>
      </c>
    </row>
    <row r="9" spans="1:5">
      <c r="A9" t="s">
        <v>3</v>
      </c>
    </row>
    <row r="10" spans="1:5" ht="45">
      <c r="A10" s="1"/>
      <c r="B10" s="6" t="s">
        <v>4</v>
      </c>
      <c r="C10" s="6" t="s">
        <v>5</v>
      </c>
      <c r="D10" s="6" t="s">
        <v>54</v>
      </c>
      <c r="E10" s="7" t="s">
        <v>6</v>
      </c>
    </row>
    <row r="11" spans="1:5">
      <c r="A11" s="1" t="s">
        <v>7</v>
      </c>
      <c r="B11" s="2">
        <v>14607000</v>
      </c>
      <c r="C11" s="2">
        <v>14975380</v>
      </c>
      <c r="D11" s="2">
        <v>14928586.390000001</v>
      </c>
      <c r="E11" s="8">
        <f>(D11/C11)*100</f>
        <v>99.687529732133683</v>
      </c>
    </row>
    <row r="12" spans="1:5">
      <c r="A12" s="1" t="s">
        <v>8</v>
      </c>
      <c r="B12" s="2">
        <v>5627500</v>
      </c>
      <c r="C12" s="2">
        <v>7232910</v>
      </c>
      <c r="D12" s="2">
        <v>7395533.2300000004</v>
      </c>
      <c r="E12" s="8">
        <f t="shared" ref="E12:E20" si="0">(D12/C12)*100</f>
        <v>102.24837900651329</v>
      </c>
    </row>
    <row r="13" spans="1:5">
      <c r="A13" s="1" t="s">
        <v>9</v>
      </c>
      <c r="B13" s="2">
        <v>0</v>
      </c>
      <c r="C13" s="2">
        <v>1544680</v>
      </c>
      <c r="D13" s="2">
        <v>2720520</v>
      </c>
      <c r="E13" s="8">
        <f t="shared" si="0"/>
        <v>176.12191521868607</v>
      </c>
    </row>
    <row r="14" spans="1:5">
      <c r="A14" s="1" t="s">
        <v>10</v>
      </c>
      <c r="B14" s="2">
        <v>198646</v>
      </c>
      <c r="C14" s="2">
        <v>5479226.6799999997</v>
      </c>
      <c r="D14" s="2">
        <v>62902774.68</v>
      </c>
      <c r="E14" s="8">
        <f t="shared" si="0"/>
        <v>1148.0228571233342</v>
      </c>
    </row>
    <row r="15" spans="1:5" s="5" customFormat="1">
      <c r="A15" s="3" t="s">
        <v>11</v>
      </c>
      <c r="B15" s="4">
        <f>SUM(B11:B14)</f>
        <v>20433146</v>
      </c>
      <c r="C15" s="4">
        <f>SUM(C11:C14)</f>
        <v>29232196.68</v>
      </c>
      <c r="D15" s="4">
        <f>SUM(D11:D14)</f>
        <v>87947414.299999997</v>
      </c>
      <c r="E15" s="12">
        <f t="shared" si="0"/>
        <v>300.85804109333873</v>
      </c>
    </row>
    <row r="16" spans="1:5">
      <c r="A16" s="1" t="s">
        <v>12</v>
      </c>
      <c r="B16" s="2">
        <v>15372091</v>
      </c>
      <c r="C16" s="2">
        <v>20820333.550000001</v>
      </c>
      <c r="D16" s="2">
        <v>76907419.980000004</v>
      </c>
      <c r="E16" s="8">
        <f t="shared" si="0"/>
        <v>369.38610899439698</v>
      </c>
    </row>
    <row r="17" spans="1:5">
      <c r="A17" s="1" t="s">
        <v>13</v>
      </c>
      <c r="B17" s="2">
        <v>20124700</v>
      </c>
      <c r="C17" s="2">
        <v>27924122.949999999</v>
      </c>
      <c r="D17" s="2">
        <v>24762272.27</v>
      </c>
      <c r="E17" s="8">
        <f t="shared" si="0"/>
        <v>88.676991984093817</v>
      </c>
    </row>
    <row r="18" spans="1:5" s="5" customFormat="1">
      <c r="A18" s="3" t="s">
        <v>14</v>
      </c>
      <c r="B18" s="4">
        <f>SUM(B16:B17)</f>
        <v>35496791</v>
      </c>
      <c r="C18" s="4">
        <f>SUM(C16:C17)</f>
        <v>48744456.5</v>
      </c>
      <c r="D18" s="4">
        <f>SUM(D16:D17)</f>
        <v>101669692.25</v>
      </c>
      <c r="E18" s="12">
        <f t="shared" si="0"/>
        <v>208.57693274311103</v>
      </c>
    </row>
    <row r="19" spans="1:5" s="5" customFormat="1">
      <c r="A19" s="3" t="s">
        <v>15</v>
      </c>
      <c r="B19" s="4">
        <v>-15063645</v>
      </c>
      <c r="C19" s="4">
        <v>-19512259.82</v>
      </c>
      <c r="D19" s="4">
        <v>-13722277.949999999</v>
      </c>
      <c r="E19" s="12">
        <f t="shared" si="0"/>
        <v>70.326441307094072</v>
      </c>
    </row>
    <row r="20" spans="1:5">
      <c r="A20" s="1" t="s">
        <v>16</v>
      </c>
      <c r="B20" s="2">
        <v>15063645</v>
      </c>
      <c r="C20" s="2">
        <v>19512259.82</v>
      </c>
      <c r="D20" s="2">
        <v>13722277.949999999</v>
      </c>
      <c r="E20" s="8">
        <f t="shared" si="0"/>
        <v>70.326441307094072</v>
      </c>
    </row>
    <row r="21" spans="1:5">
      <c r="A21" s="15" t="s">
        <v>71</v>
      </c>
      <c r="B21" s="13"/>
      <c r="C21" s="13"/>
      <c r="D21" s="13"/>
      <c r="E21" s="14"/>
    </row>
    <row r="22" spans="1:5">
      <c r="A22" s="16" t="s">
        <v>72</v>
      </c>
      <c r="B22" s="13"/>
      <c r="C22" s="13"/>
      <c r="D22" s="13"/>
      <c r="E22" s="14"/>
    </row>
    <row r="23" spans="1:5">
      <c r="A23" s="16" t="s">
        <v>73</v>
      </c>
      <c r="B23" s="13"/>
      <c r="C23" s="13"/>
      <c r="D23" s="13"/>
      <c r="E23" s="14"/>
    </row>
    <row r="25" spans="1:5">
      <c r="A25" t="s">
        <v>17</v>
      </c>
    </row>
    <row r="26" spans="1:5">
      <c r="A26" t="s">
        <v>18</v>
      </c>
    </row>
    <row r="27" spans="1:5">
      <c r="A27" t="s">
        <v>19</v>
      </c>
    </row>
    <row r="28" spans="1:5">
      <c r="A28" t="s">
        <v>20</v>
      </c>
    </row>
    <row r="29" spans="1:5">
      <c r="A29" t="s">
        <v>21</v>
      </c>
    </row>
    <row r="31" spans="1:5">
      <c r="A31" s="5" t="s">
        <v>22</v>
      </c>
    </row>
    <row r="32" spans="1:5">
      <c r="A32" t="s">
        <v>23</v>
      </c>
    </row>
    <row r="34" spans="1:2">
      <c r="A34" s="5" t="s">
        <v>24</v>
      </c>
    </row>
    <row r="35" spans="1:2">
      <c r="A35" t="s">
        <v>25</v>
      </c>
    </row>
    <row r="36" spans="1:2">
      <c r="A36" t="s">
        <v>26</v>
      </c>
    </row>
    <row r="37" spans="1:2">
      <c r="A37" t="s">
        <v>56</v>
      </c>
    </row>
    <row r="39" spans="1:2">
      <c r="A39" s="5" t="s">
        <v>55</v>
      </c>
    </row>
    <row r="40" spans="1:2">
      <c r="A40" s="1" t="s">
        <v>45</v>
      </c>
      <c r="B40" s="2">
        <v>59840.26</v>
      </c>
    </row>
    <row r="41" spans="1:2">
      <c r="A41" s="1" t="s">
        <v>46</v>
      </c>
      <c r="B41" s="2">
        <v>6381726.5899999999</v>
      </c>
    </row>
    <row r="42" spans="1:2">
      <c r="A42" s="1" t="s">
        <v>57</v>
      </c>
      <c r="B42" s="2">
        <v>1584428.83</v>
      </c>
    </row>
    <row r="43" spans="1:2">
      <c r="A43" s="1" t="s">
        <v>47</v>
      </c>
      <c r="B43" s="2">
        <v>42398.559999999998</v>
      </c>
    </row>
    <row r="44" spans="1:2">
      <c r="A44" s="1" t="s">
        <v>58</v>
      </c>
      <c r="B44" s="2">
        <v>4077462.81</v>
      </c>
    </row>
    <row r="45" spans="1:2">
      <c r="A45" s="1" t="s">
        <v>48</v>
      </c>
      <c r="B45" s="2">
        <v>263802</v>
      </c>
    </row>
    <row r="46" spans="1:2">
      <c r="A46" s="1" t="s">
        <v>27</v>
      </c>
      <c r="B46" s="2">
        <v>34229</v>
      </c>
    </row>
    <row r="47" spans="1:2">
      <c r="A47" s="3" t="s">
        <v>28</v>
      </c>
      <c r="B47" s="4">
        <f>SUM(B40:B46)</f>
        <v>12443888.049999999</v>
      </c>
    </row>
  </sheetData>
  <mergeCells count="3">
    <mergeCell ref="A1:E1"/>
    <mergeCell ref="A2:E2"/>
    <mergeCell ref="A4:E4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0"/>
  <sheetViews>
    <sheetView tabSelected="1" topLeftCell="A22" workbookViewId="0">
      <selection activeCell="F43" sqref="F43"/>
    </sheetView>
  </sheetViews>
  <sheetFormatPr defaultRowHeight="15"/>
  <cols>
    <col min="1" max="1" width="7.7109375" customWidth="1"/>
    <col min="2" max="2" width="19.5703125" customWidth="1"/>
    <col min="3" max="3" width="6.28515625" customWidth="1"/>
    <col min="5" max="6" width="12" customWidth="1"/>
    <col min="8" max="8" width="11.42578125" customWidth="1"/>
  </cols>
  <sheetData>
    <row r="1" spans="1:7">
      <c r="A1" s="5" t="s">
        <v>29</v>
      </c>
    </row>
    <row r="2" spans="1:7">
      <c r="A2" t="s">
        <v>96</v>
      </c>
    </row>
    <row r="3" spans="1:7">
      <c r="A3" t="s">
        <v>95</v>
      </c>
    </row>
    <row r="4" spans="1:7">
      <c r="A4" t="s">
        <v>94</v>
      </c>
    </row>
    <row r="5" spans="1:7">
      <c r="A5" t="s">
        <v>93</v>
      </c>
    </row>
    <row r="7" spans="1:7">
      <c r="A7" s="5" t="s">
        <v>30</v>
      </c>
    </row>
    <row r="9" spans="1:7" s="10" customFormat="1" ht="30">
      <c r="A9" s="11" t="s">
        <v>41</v>
      </c>
      <c r="B9" s="11" t="s">
        <v>31</v>
      </c>
      <c r="C9" s="11" t="s">
        <v>32</v>
      </c>
      <c r="D9" s="11" t="s">
        <v>33</v>
      </c>
      <c r="E9" s="11" t="s">
        <v>34</v>
      </c>
      <c r="F9" s="11" t="s">
        <v>35</v>
      </c>
      <c r="G9" s="11" t="s">
        <v>36</v>
      </c>
    </row>
    <row r="10" spans="1:7">
      <c r="A10" s="1" t="s">
        <v>42</v>
      </c>
      <c r="B10" s="1" t="s">
        <v>43</v>
      </c>
      <c r="C10" s="1"/>
      <c r="D10" s="1">
        <v>4112</v>
      </c>
      <c r="E10" s="2">
        <v>175700</v>
      </c>
      <c r="F10" s="2">
        <v>175700</v>
      </c>
      <c r="G10" s="1">
        <f>F10/E10*100</f>
        <v>100</v>
      </c>
    </row>
    <row r="11" spans="1:7">
      <c r="A11" s="1" t="s">
        <v>59</v>
      </c>
      <c r="B11" s="1" t="s">
        <v>60</v>
      </c>
      <c r="C11" s="1">
        <v>98187</v>
      </c>
      <c r="D11" s="1">
        <v>4111</v>
      </c>
      <c r="E11" s="2">
        <v>30000</v>
      </c>
      <c r="F11" s="2">
        <v>27914.63</v>
      </c>
      <c r="G11" s="2">
        <f t="shared" ref="G11:G26" si="0">F11/E11*100</f>
        <v>93.048766666666666</v>
      </c>
    </row>
    <row r="12" spans="1:7">
      <c r="A12" s="1" t="s">
        <v>59</v>
      </c>
      <c r="B12" s="1" t="s">
        <v>61</v>
      </c>
      <c r="C12" s="1">
        <v>98008</v>
      </c>
      <c r="D12" s="1">
        <v>4111</v>
      </c>
      <c r="E12" s="2">
        <v>22946</v>
      </c>
      <c r="F12" s="2">
        <v>28583.22</v>
      </c>
      <c r="G12" s="2">
        <f t="shared" si="0"/>
        <v>124.56733199686221</v>
      </c>
    </row>
    <row r="13" spans="1:7">
      <c r="A13" s="1" t="s">
        <v>49</v>
      </c>
      <c r="B13" s="1" t="s">
        <v>62</v>
      </c>
      <c r="C13" s="1">
        <v>33063</v>
      </c>
      <c r="D13" s="1">
        <v>4116</v>
      </c>
      <c r="E13" s="2">
        <v>180124.86</v>
      </c>
      <c r="F13" s="2">
        <v>180124.86</v>
      </c>
      <c r="G13" s="1">
        <f t="shared" si="0"/>
        <v>100</v>
      </c>
    </row>
    <row r="14" spans="1:7">
      <c r="A14" s="1" t="s">
        <v>49</v>
      </c>
      <c r="B14" s="1" t="s">
        <v>62</v>
      </c>
      <c r="C14" s="1">
        <v>33063</v>
      </c>
      <c r="D14" s="1">
        <v>4116</v>
      </c>
      <c r="E14" s="2">
        <v>31786.74</v>
      </c>
      <c r="F14" s="2">
        <v>31786.74</v>
      </c>
      <c r="G14" s="1">
        <f t="shared" si="0"/>
        <v>100</v>
      </c>
    </row>
    <row r="15" spans="1:7">
      <c r="A15" s="1" t="s">
        <v>49</v>
      </c>
      <c r="B15" s="1" t="s">
        <v>63</v>
      </c>
      <c r="C15" s="1">
        <v>33063</v>
      </c>
      <c r="D15" s="1">
        <v>4116</v>
      </c>
      <c r="E15" s="2">
        <v>325775.25</v>
      </c>
      <c r="F15" s="2">
        <v>325775.25</v>
      </c>
      <c r="G15" s="1">
        <f t="shared" si="0"/>
        <v>100</v>
      </c>
    </row>
    <row r="16" spans="1:7">
      <c r="A16" s="1" t="s">
        <v>64</v>
      </c>
      <c r="B16" s="1" t="s">
        <v>63</v>
      </c>
      <c r="C16" s="1">
        <v>33063</v>
      </c>
      <c r="D16" s="1">
        <v>4116</v>
      </c>
      <c r="E16" s="2">
        <v>57489.75</v>
      </c>
      <c r="F16" s="2">
        <v>57489.75</v>
      </c>
      <c r="G16" s="1">
        <f t="shared" si="0"/>
        <v>100</v>
      </c>
    </row>
    <row r="17" spans="1:7">
      <c r="A17" s="1" t="s">
        <v>65</v>
      </c>
      <c r="B17" s="1" t="s">
        <v>66</v>
      </c>
      <c r="C17" s="1">
        <v>17027</v>
      </c>
      <c r="D17" s="1">
        <v>4116</v>
      </c>
      <c r="E17" s="2">
        <v>1000000</v>
      </c>
      <c r="F17" s="2">
        <v>1000000</v>
      </c>
      <c r="G17" s="1">
        <f t="shared" si="0"/>
        <v>100</v>
      </c>
    </row>
    <row r="18" spans="1:7">
      <c r="A18" s="1" t="s">
        <v>42</v>
      </c>
      <c r="B18" s="1" t="s">
        <v>92</v>
      </c>
      <c r="C18" s="1">
        <v>14004</v>
      </c>
      <c r="D18" s="1">
        <v>4116</v>
      </c>
      <c r="E18" s="2">
        <v>31550</v>
      </c>
      <c r="F18" s="2">
        <v>31550</v>
      </c>
      <c r="G18" s="1">
        <f t="shared" si="0"/>
        <v>100</v>
      </c>
    </row>
    <row r="19" spans="1:7">
      <c r="A19" s="1" t="s">
        <v>67</v>
      </c>
      <c r="B19" s="1" t="s">
        <v>68</v>
      </c>
      <c r="C19" s="1">
        <v>17016</v>
      </c>
      <c r="D19" s="1">
        <v>4116</v>
      </c>
      <c r="E19" s="2">
        <v>562153.94999999995</v>
      </c>
      <c r="F19" s="2">
        <v>562153.94999999995</v>
      </c>
      <c r="G19" s="1">
        <f t="shared" si="0"/>
        <v>100</v>
      </c>
    </row>
    <row r="20" spans="1:7">
      <c r="A20" s="1" t="s">
        <v>74</v>
      </c>
      <c r="B20" s="17" t="s">
        <v>75</v>
      </c>
      <c r="C20" s="1"/>
      <c r="D20" s="1">
        <v>4122</v>
      </c>
      <c r="E20" s="2">
        <v>10000</v>
      </c>
      <c r="F20" s="2">
        <v>10000</v>
      </c>
      <c r="G20" s="1">
        <f t="shared" si="0"/>
        <v>100</v>
      </c>
    </row>
    <row r="21" spans="1:7">
      <c r="A21" s="1" t="s">
        <v>74</v>
      </c>
      <c r="B21" s="17" t="s">
        <v>76</v>
      </c>
      <c r="C21" s="1"/>
      <c r="D21" s="1">
        <v>4122</v>
      </c>
      <c r="E21" s="2">
        <v>27046</v>
      </c>
      <c r="F21" s="2">
        <v>27046</v>
      </c>
      <c r="G21" s="1">
        <f t="shared" si="0"/>
        <v>100</v>
      </c>
    </row>
    <row r="22" spans="1:7">
      <c r="A22" s="1" t="s">
        <v>74</v>
      </c>
      <c r="B22" s="1" t="s">
        <v>77</v>
      </c>
      <c r="C22" s="1"/>
      <c r="D22" s="1">
        <v>4122</v>
      </c>
      <c r="E22" s="2">
        <v>20000</v>
      </c>
      <c r="F22" s="2">
        <v>20000</v>
      </c>
      <c r="G22" s="1">
        <f t="shared" si="0"/>
        <v>100</v>
      </c>
    </row>
    <row r="23" spans="1:7">
      <c r="A23" s="1" t="s">
        <v>74</v>
      </c>
      <c r="B23" s="1" t="s">
        <v>66</v>
      </c>
      <c r="C23" s="1"/>
      <c r="D23" s="1">
        <v>4122</v>
      </c>
      <c r="E23" s="2">
        <v>120000</v>
      </c>
      <c r="F23" s="2">
        <v>120000</v>
      </c>
      <c r="G23" s="1">
        <f t="shared" si="0"/>
        <v>100</v>
      </c>
    </row>
    <row r="24" spans="1:7">
      <c r="A24" s="1" t="s">
        <v>78</v>
      </c>
      <c r="B24" s="1" t="s">
        <v>91</v>
      </c>
      <c r="C24" s="1"/>
      <c r="D24" s="1">
        <v>4122</v>
      </c>
      <c r="E24" s="2">
        <v>60000</v>
      </c>
      <c r="F24" s="2">
        <v>60000</v>
      </c>
      <c r="G24" s="1">
        <f t="shared" si="0"/>
        <v>100</v>
      </c>
    </row>
    <row r="25" spans="1:7">
      <c r="A25" s="1" t="s">
        <v>69</v>
      </c>
      <c r="B25" s="1" t="s">
        <v>70</v>
      </c>
      <c r="C25" s="1">
        <v>15974</v>
      </c>
      <c r="D25" s="1">
        <v>4216</v>
      </c>
      <c r="E25" s="2">
        <v>1950878.08</v>
      </c>
      <c r="F25" s="2">
        <v>1950878.08</v>
      </c>
      <c r="G25" s="1">
        <f t="shared" si="0"/>
        <v>100</v>
      </c>
    </row>
    <row r="26" spans="1:7">
      <c r="A26" s="1" t="s">
        <v>67</v>
      </c>
      <c r="B26" s="1" t="s">
        <v>68</v>
      </c>
      <c r="C26" s="1">
        <v>17969</v>
      </c>
      <c r="D26" s="1">
        <v>4216</v>
      </c>
      <c r="E26" s="2">
        <v>853574.05</v>
      </c>
      <c r="F26" s="2">
        <v>853574.05</v>
      </c>
      <c r="G26" s="1">
        <f t="shared" si="0"/>
        <v>100</v>
      </c>
    </row>
    <row r="27" spans="1:7">
      <c r="A27" s="1"/>
      <c r="B27" s="1" t="s">
        <v>28</v>
      </c>
      <c r="C27" s="1"/>
      <c r="D27" s="1"/>
      <c r="E27" s="4">
        <f>SUM(E10:E26)</f>
        <v>5459024.6799999997</v>
      </c>
      <c r="F27" s="4">
        <f>SUM(F10:F26)</f>
        <v>5462576.5300000003</v>
      </c>
      <c r="G27" s="1"/>
    </row>
    <row r="28" spans="1:7">
      <c r="A28" t="s">
        <v>88</v>
      </c>
    </row>
    <row r="29" spans="1:7">
      <c r="A29" t="s">
        <v>90</v>
      </c>
    </row>
    <row r="30" spans="1:7">
      <c r="A30" t="s">
        <v>89</v>
      </c>
    </row>
    <row r="31" spans="1:7">
      <c r="A31" s="5" t="s">
        <v>79</v>
      </c>
    </row>
    <row r="33" spans="1:1">
      <c r="A33" t="s">
        <v>44</v>
      </c>
    </row>
    <row r="34" spans="1:1">
      <c r="A34" t="s">
        <v>50</v>
      </c>
    </row>
    <row r="35" spans="1:1">
      <c r="A35" t="s">
        <v>80</v>
      </c>
    </row>
    <row r="36" spans="1:1">
      <c r="A36" t="s">
        <v>81</v>
      </c>
    </row>
    <row r="37" spans="1:1">
      <c r="A37" t="s">
        <v>82</v>
      </c>
    </row>
    <row r="38" spans="1:1">
      <c r="A38" t="s">
        <v>37</v>
      </c>
    </row>
    <row r="40" spans="1:1">
      <c r="A40" t="s">
        <v>83</v>
      </c>
    </row>
    <row r="41" spans="1:1">
      <c r="A41" t="s">
        <v>38</v>
      </c>
    </row>
    <row r="43" spans="1:1">
      <c r="A43" t="s">
        <v>84</v>
      </c>
    </row>
    <row r="45" spans="1:1">
      <c r="A45" t="s">
        <v>39</v>
      </c>
    </row>
    <row r="47" spans="1:1">
      <c r="A47" t="s">
        <v>40</v>
      </c>
    </row>
    <row r="48" spans="1:1">
      <c r="A48" t="s">
        <v>85</v>
      </c>
    </row>
    <row r="49" spans="1:4">
      <c r="A49" t="s">
        <v>86</v>
      </c>
      <c r="D49" t="s">
        <v>87</v>
      </c>
    </row>
    <row r="50" spans="1:4">
      <c r="B50" s="9"/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str.1</vt:lpstr>
      <vt:lpstr>str.2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klasterec</cp:lastModifiedBy>
  <cp:lastPrinted>2019-05-13T14:40:15Z</cp:lastPrinted>
  <dcterms:created xsi:type="dcterms:W3CDTF">2016-06-01T12:37:39Z</dcterms:created>
  <dcterms:modified xsi:type="dcterms:W3CDTF">2019-05-13T14:40:33Z</dcterms:modified>
</cp:coreProperties>
</file>