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genda obce\Jitka\Rozpočtový proces\2025\"/>
    </mc:Choice>
  </mc:AlternateContent>
  <xr:revisionPtr revIDLastSave="0" documentId="13_ncr:1_{6867AEFD-8275-4E5C-8E03-5DB4E0DDA9A9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D115" i="1"/>
  <c r="F31" i="1"/>
  <c r="F57" i="1" s="1"/>
  <c r="E31" i="1"/>
  <c r="E57" i="1" s="1"/>
  <c r="D31" i="1"/>
  <c r="D57" i="1" s="1"/>
  <c r="E119" i="1" l="1"/>
  <c r="E126" i="1" s="1"/>
  <c r="D119" i="1"/>
  <c r="D126" i="1" s="1"/>
  <c r="F119" i="1"/>
  <c r="F126" i="1" s="1"/>
</calcChain>
</file>

<file path=xl/sharedStrings.xml><?xml version="1.0" encoding="utf-8"?>
<sst xmlns="http://schemas.openxmlformats.org/spreadsheetml/2006/main" count="133" uniqueCount="115">
  <si>
    <t>pol.</t>
  </si>
  <si>
    <t>Příjmy - text</t>
  </si>
  <si>
    <t>FÚ - daň z příjmů FO ze záv. činnosti</t>
  </si>
  <si>
    <t>FÚ - daň z příjmů FO ze SVČ</t>
  </si>
  <si>
    <t>FÚ - daňz příjmů FO kapital. výnosů</t>
  </si>
  <si>
    <t>FÚ daň z příjmů PO</t>
  </si>
  <si>
    <t>FU - daň z příjmů obec</t>
  </si>
  <si>
    <t>FÚ - DPH</t>
  </si>
  <si>
    <t>Správní poplatek</t>
  </si>
  <si>
    <t>Daň z hazardních her</t>
  </si>
  <si>
    <t>Daň z nemovitostí</t>
  </si>
  <si>
    <t>Globální dotace</t>
  </si>
  <si>
    <t xml:space="preserve">Celkem </t>
  </si>
  <si>
    <t>Pěstební činnost</t>
  </si>
  <si>
    <t>Záležitosti kultury</t>
  </si>
  <si>
    <t>SPOZ</t>
  </si>
  <si>
    <t>Sportovní zařízení</t>
  </si>
  <si>
    <t>Bytové hospodářství</t>
  </si>
  <si>
    <t>Nebytové hospodářství</t>
  </si>
  <si>
    <t>Pohřebnictví</t>
  </si>
  <si>
    <t>Činnost místní správy</t>
  </si>
  <si>
    <t>Úroky</t>
  </si>
  <si>
    <t xml:space="preserve">Příjmy celkem </t>
  </si>
  <si>
    <t>Vnitřní obchod, služby a turismus</t>
  </si>
  <si>
    <t>Mateřská škola</t>
  </si>
  <si>
    <t>Základní škola</t>
  </si>
  <si>
    <t>Knihovna</t>
  </si>
  <si>
    <t>Kultura - kronika</t>
  </si>
  <si>
    <t>Tělovýchova</t>
  </si>
  <si>
    <t>Volný čas</t>
  </si>
  <si>
    <t>Veřejné osvětlení</t>
  </si>
  <si>
    <t>Komunální odpad</t>
  </si>
  <si>
    <t>Ostatní činnosti pro obyvatelstvo</t>
  </si>
  <si>
    <t>Klub důchodců</t>
  </si>
  <si>
    <t>Požární ochrana</t>
  </si>
  <si>
    <t>Zastupitelstvo obce</t>
  </si>
  <si>
    <t>Ostatní činnosti</t>
  </si>
  <si>
    <t>Finanční vypořádání</t>
  </si>
  <si>
    <t>Výdaje celkem</t>
  </si>
  <si>
    <t>Financování</t>
  </si>
  <si>
    <t>Saldo příjmy - výdaje</t>
  </si>
  <si>
    <t>Odvody za odnětí zem. Půdy</t>
  </si>
  <si>
    <t>Poplatky za odnětí lesní půdy</t>
  </si>
  <si>
    <t>Zrušený odvod z loterií</t>
  </si>
  <si>
    <t>Činnosti knihovnické</t>
  </si>
  <si>
    <t>návrh</t>
  </si>
  <si>
    <t>Odvádění a čištění odapd.vod</t>
  </si>
  <si>
    <t>Záležitosti sděl. Prostředků</t>
  </si>
  <si>
    <t>Komunální služby</t>
  </si>
  <si>
    <t>Využívání a zneš.kom.odpadů</t>
  </si>
  <si>
    <t>Ozdravování hospod.zvířat</t>
  </si>
  <si>
    <t>silnice a cesty</t>
  </si>
  <si>
    <t>Odvádění a čiš.odpadních vod</t>
  </si>
  <si>
    <t>Zachování a obnova míst.památek</t>
  </si>
  <si>
    <t>Záležitost kultury,církví a sděl.prost.</t>
  </si>
  <si>
    <t>Ostatní záležitosti sděl.prostředků</t>
  </si>
  <si>
    <t>Péče o vzhled obce</t>
  </si>
  <si>
    <t>Ochrana obyvatelstva</t>
  </si>
  <si>
    <t xml:space="preserve">par. </t>
  </si>
  <si>
    <t xml:space="preserve">Neinvest.přij.dotace </t>
  </si>
  <si>
    <t>Výdaje z finančních operací</t>
  </si>
  <si>
    <t>Poplatek za komunální odpad</t>
  </si>
  <si>
    <t>Poplatek ze psů</t>
  </si>
  <si>
    <t>Poplatek z pobytu</t>
  </si>
  <si>
    <t>Obec Klášterec nad Orlicí, Klášterec nad Orlicí 167</t>
  </si>
  <si>
    <t>Zpracovala: Krčmářová Jitka</t>
  </si>
  <si>
    <t>Splátka úvěru - Kubota</t>
  </si>
  <si>
    <t>Změny stavu krát.prostředků</t>
  </si>
  <si>
    <t>Sportovní zařízení v majetku obce</t>
  </si>
  <si>
    <t>Činnost mísní správy</t>
  </si>
  <si>
    <t>Výdaje - text</t>
  </si>
  <si>
    <t>rozpočet</t>
  </si>
  <si>
    <t>čerpání</t>
  </si>
  <si>
    <r>
      <t xml:space="preserve">z toho: </t>
    </r>
    <r>
      <rPr>
        <sz val="10"/>
        <color theme="1"/>
        <rFont val="Calibri"/>
        <family val="2"/>
        <charset val="238"/>
        <scheme val="minor"/>
      </rPr>
      <t>neinv.dotace obecně prosp.společ.</t>
    </r>
  </si>
  <si>
    <t>Investiční přijaté transfery od krajů</t>
  </si>
  <si>
    <t>Neinvestiční přijaté transfery ze SR</t>
  </si>
  <si>
    <t>Neinvestiční přijaté transfery od obcí</t>
  </si>
  <si>
    <t>Neinvestiční přijaté transfery od krajů</t>
  </si>
  <si>
    <t>Ostatní finanční operace</t>
  </si>
  <si>
    <t>Pitná voda</t>
  </si>
  <si>
    <t>Územní plánování</t>
  </si>
  <si>
    <t>Operace z peněžních účtů</t>
  </si>
  <si>
    <t>Chodníky , parkoviště</t>
  </si>
  <si>
    <t>Ostaní zájmová činnost a rekreace</t>
  </si>
  <si>
    <t>z toho: neinvestiční transfery spolkům</t>
  </si>
  <si>
    <t>z toho: neinvestční transfer DSO</t>
  </si>
  <si>
    <t>z toho - neinv. transfer cizí přís.organizaci</t>
  </si>
  <si>
    <t>z toho provozní příspěvek</t>
  </si>
  <si>
    <t xml:space="preserve">               neinvest.transfer DSO</t>
  </si>
  <si>
    <t xml:space="preserve">z toho: neinvest.transfer Konzum </t>
  </si>
  <si>
    <t>Příjem z hazardních her</t>
  </si>
  <si>
    <t>Příjem z technických her</t>
  </si>
  <si>
    <t>Elektrická energie - prodej z FVE</t>
  </si>
  <si>
    <t>Územní plán</t>
  </si>
  <si>
    <t>Péče o vzhled obcí a veřejnou zeleň</t>
  </si>
  <si>
    <t>Ostatní správa v ochraně živ. Prostředí</t>
  </si>
  <si>
    <t>Zabezpečení potřeb ozbrojených sil</t>
  </si>
  <si>
    <t>Podnikání a restrukturalizacve v zem.</t>
  </si>
  <si>
    <t>Správa v lesním hospodářství</t>
  </si>
  <si>
    <t>Ostaní záležitosti ochrany fo</t>
  </si>
  <si>
    <t>611X</t>
  </si>
  <si>
    <t>Volby zastup.kraje + EP</t>
  </si>
  <si>
    <t>Pojištění</t>
  </si>
  <si>
    <t>Finanční vypořádání  dotace</t>
  </si>
  <si>
    <t>Řízení likvidity - výdaje</t>
  </si>
  <si>
    <t>Řízení likvidity - použití z TV</t>
  </si>
  <si>
    <t>Řízení likvidity - příjmy - prodej dluhopisů</t>
  </si>
  <si>
    <t>Rozpočet na rok 2025</t>
  </si>
  <si>
    <t>Sejmuto:</t>
  </si>
  <si>
    <t>Návrh vyvěšen na web. stránkách dne: 27. 1. 2025</t>
  </si>
  <si>
    <t>DSO - splátka půjčky</t>
  </si>
  <si>
    <t>TJ Sokol - splátka půjčky</t>
  </si>
  <si>
    <t>Základní umělecká škola</t>
  </si>
  <si>
    <t>Schváleno ZO dne 26. 2. 2025, č- usn. 537/25.</t>
  </si>
  <si>
    <t>Vyvěšeno:  3.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</si>
</sst>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0" xfId="0" applyFont="1"/>
    <xf numFmtId="0" fontId="0" fillId="0" borderId="0" xfId="0" applyAlignment="1">
      <alignment horizontal="right"/>
    </xf>
    <xf numFmtId="4" fontId="6" fillId="0" borderId="0" xfId="0" applyNumberFormat="1" applyFont="1" applyAlignment="1">
      <alignment horizontal="right"/>
    </xf>
    <xf numFmtId="4" fontId="0" fillId="0" borderId="5" xfId="0" applyNumberFormat="1" applyBorder="1" applyAlignment="1">
      <alignment horizontal="right"/>
    </xf>
    <xf numFmtId="4" fontId="6" fillId="0" borderId="0" xfId="0" applyNumberFormat="1" applyFont="1"/>
    <xf numFmtId="4" fontId="0" fillId="0" borderId="0" xfId="0" applyNumberForma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Alignment="1">
      <alignment horizontal="center" vertical="center" textRotation="90"/>
    </xf>
    <xf numFmtId="0" fontId="5" fillId="2" borderId="5" xfId="0" applyFont="1" applyFill="1" applyBorder="1"/>
    <xf numFmtId="0" fontId="6" fillId="0" borderId="10" xfId="0" applyFont="1" applyBorder="1" applyAlignment="1">
      <alignment horizontal="center"/>
    </xf>
    <xf numFmtId="4" fontId="0" fillId="0" borderId="5" xfId="0" applyNumberFormat="1" applyBorder="1"/>
    <xf numFmtId="4" fontId="0" fillId="0" borderId="6" xfId="0" applyNumberFormat="1" applyBorder="1"/>
    <xf numFmtId="4" fontId="0" fillId="0" borderId="9" xfId="0" applyNumberFormat="1" applyBorder="1"/>
    <xf numFmtId="4" fontId="5" fillId="0" borderId="11" xfId="0" applyNumberFormat="1" applyFont="1" applyBorder="1"/>
    <xf numFmtId="4" fontId="5" fillId="2" borderId="11" xfId="0" applyNumberFormat="1" applyFont="1" applyFill="1" applyBorder="1"/>
    <xf numFmtId="4" fontId="5" fillId="0" borderId="12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0" borderId="8" xfId="0" applyNumberForma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0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4" fontId="0" fillId="2" borderId="5" xfId="0" applyNumberFormat="1" applyFill="1" applyBorder="1"/>
    <xf numFmtId="4" fontId="0" fillId="2" borderId="6" xfId="0" applyNumberFormat="1" applyFill="1" applyBorder="1"/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left"/>
    </xf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31" xfId="0" applyFont="1" applyBorder="1"/>
    <xf numFmtId="0" fontId="6" fillId="0" borderId="30" xfId="0" applyFont="1" applyBorder="1"/>
    <xf numFmtId="4" fontId="2" fillId="0" borderId="32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" fontId="0" fillId="0" borderId="0" xfId="0" applyNumberFormat="1"/>
    <xf numFmtId="0" fontId="6" fillId="0" borderId="15" xfId="0" applyFont="1" applyBorder="1"/>
    <xf numFmtId="0" fontId="6" fillId="0" borderId="34" xfId="0" applyFont="1" applyBorder="1" applyAlignment="1">
      <alignment vertical="center"/>
    </xf>
    <xf numFmtId="0" fontId="6" fillId="0" borderId="35" xfId="0" applyFont="1" applyBorder="1"/>
    <xf numFmtId="0" fontId="6" fillId="0" borderId="36" xfId="0" applyFont="1" applyBorder="1"/>
    <xf numFmtId="4" fontId="0" fillId="0" borderId="21" xfId="0" applyNumberForma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" fontId="5" fillId="0" borderId="35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4" fontId="0" fillId="0" borderId="24" xfId="0" applyNumberFormat="1" applyBorder="1"/>
    <xf numFmtId="4" fontId="0" fillId="0" borderId="25" xfId="0" applyNumberFormat="1" applyBorder="1"/>
    <xf numFmtId="4" fontId="6" fillId="0" borderId="25" xfId="0" applyNumberFormat="1" applyFont="1" applyBorder="1"/>
    <xf numFmtId="4" fontId="0" fillId="0" borderId="36" xfId="0" applyNumberFormat="1" applyBorder="1"/>
    <xf numFmtId="4" fontId="0" fillId="0" borderId="26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6" fillId="0" borderId="22" xfId="0" applyNumberFormat="1" applyFont="1" applyBorder="1"/>
    <xf numFmtId="4" fontId="0" fillId="0" borderId="35" xfId="0" applyNumberFormat="1" applyBorder="1"/>
    <xf numFmtId="4" fontId="0" fillId="0" borderId="23" xfId="0" applyNumberFormat="1" applyBorder="1"/>
    <xf numFmtId="0" fontId="1" fillId="2" borderId="5" xfId="0" applyFont="1" applyFill="1" applyBorder="1" applyAlignment="1">
      <alignment horizontal="left"/>
    </xf>
    <xf numFmtId="0" fontId="5" fillId="3" borderId="5" xfId="0" applyFont="1" applyFill="1" applyBorder="1"/>
    <xf numFmtId="0" fontId="6" fillId="3" borderId="5" xfId="0" applyFont="1" applyFill="1" applyBorder="1" applyAlignment="1">
      <alignment horizontal="left"/>
    </xf>
    <xf numFmtId="4" fontId="5" fillId="3" borderId="11" xfId="0" applyNumberFormat="1" applyFont="1" applyFill="1" applyBorder="1"/>
    <xf numFmtId="4" fontId="0" fillId="3" borderId="5" xfId="0" applyNumberFormat="1" applyFill="1" applyBorder="1"/>
    <xf numFmtId="4" fontId="0" fillId="3" borderId="6" xfId="0" applyNumberFormat="1" applyFill="1" applyBorder="1"/>
    <xf numFmtId="0" fontId="6" fillId="0" borderId="29" xfId="0" applyFont="1" applyBorder="1" applyAlignment="1">
      <alignment horizontal="center" vertical="center" textRotation="90"/>
    </xf>
    <xf numFmtId="0" fontId="6" fillId="0" borderId="28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"/>
  <sheetViews>
    <sheetView tabSelected="1" workbookViewId="0">
      <selection activeCell="A133" sqref="A133"/>
    </sheetView>
  </sheetViews>
  <sheetFormatPr defaultRowHeight="15" x14ac:dyDescent="0.25"/>
  <cols>
    <col min="1" max="1" width="5.28515625" style="4" customWidth="1"/>
    <col min="2" max="2" width="5.42578125" style="4" customWidth="1"/>
    <col min="3" max="3" width="37.7109375" style="4" customWidth="1"/>
    <col min="4" max="4" width="13.7109375" customWidth="1"/>
    <col min="5" max="5" width="12.140625" customWidth="1"/>
    <col min="6" max="6" width="13" customWidth="1"/>
  </cols>
  <sheetData>
    <row r="1" spans="1:6" ht="23.25" x14ac:dyDescent="0.35">
      <c r="A1" s="92" t="s">
        <v>64</v>
      </c>
      <c r="B1" s="92"/>
      <c r="C1" s="92"/>
      <c r="D1" s="92"/>
      <c r="E1" s="92"/>
      <c r="F1" s="92"/>
    </row>
    <row r="3" spans="1:6" ht="24" thickBot="1" x14ac:dyDescent="0.4">
      <c r="A3" s="92" t="s">
        <v>107</v>
      </c>
      <c r="B3" s="92"/>
      <c r="C3" s="92"/>
      <c r="D3" s="92"/>
      <c r="E3" s="92"/>
      <c r="F3" s="92"/>
    </row>
    <row r="4" spans="1:6" ht="15.75" thickBot="1" x14ac:dyDescent="0.3">
      <c r="D4" s="88">
        <v>2024</v>
      </c>
      <c r="E4" s="89"/>
      <c r="F4" s="31">
        <v>2025</v>
      </c>
    </row>
    <row r="5" spans="1:6" ht="15.75" thickBot="1" x14ac:dyDescent="0.3">
      <c r="A5" s="57" t="s">
        <v>58</v>
      </c>
      <c r="B5" s="35" t="s">
        <v>0</v>
      </c>
      <c r="C5" s="40" t="s">
        <v>1</v>
      </c>
      <c r="D5" s="21" t="s">
        <v>71</v>
      </c>
      <c r="E5" s="28" t="s">
        <v>72</v>
      </c>
      <c r="F5" s="31" t="s">
        <v>45</v>
      </c>
    </row>
    <row r="6" spans="1:6" x14ac:dyDescent="0.25">
      <c r="A6" s="90"/>
      <c r="B6" s="36">
        <v>1111</v>
      </c>
      <c r="C6" s="41" t="s">
        <v>2</v>
      </c>
      <c r="D6" s="61">
        <v>3300000</v>
      </c>
      <c r="E6" s="67">
        <v>3545175.53</v>
      </c>
      <c r="F6" s="72">
        <v>3761828</v>
      </c>
    </row>
    <row r="7" spans="1:6" x14ac:dyDescent="0.25">
      <c r="A7" s="91"/>
      <c r="B7" s="37">
        <v>1112</v>
      </c>
      <c r="C7" s="42" t="s">
        <v>3</v>
      </c>
      <c r="D7" s="62">
        <v>240500</v>
      </c>
      <c r="E7" s="68">
        <v>257147.55</v>
      </c>
      <c r="F7" s="73">
        <v>306740</v>
      </c>
    </row>
    <row r="8" spans="1:6" x14ac:dyDescent="0.25">
      <c r="A8" s="91"/>
      <c r="B8" s="37">
        <v>1113</v>
      </c>
      <c r="C8" s="42" t="s">
        <v>4</v>
      </c>
      <c r="D8" s="62">
        <v>639100</v>
      </c>
      <c r="E8" s="68">
        <v>799649.95</v>
      </c>
      <c r="F8" s="73">
        <v>660000</v>
      </c>
    </row>
    <row r="9" spans="1:6" x14ac:dyDescent="0.25">
      <c r="A9" s="91"/>
      <c r="B9" s="37">
        <v>1121</v>
      </c>
      <c r="C9" s="42" t="s">
        <v>5</v>
      </c>
      <c r="D9" s="62">
        <v>4700000</v>
      </c>
      <c r="E9" s="68">
        <v>4952148.59</v>
      </c>
      <c r="F9" s="73">
        <v>5218700</v>
      </c>
    </row>
    <row r="10" spans="1:6" x14ac:dyDescent="0.25">
      <c r="A10" s="91"/>
      <c r="B10" s="37">
        <v>1122</v>
      </c>
      <c r="C10" s="42" t="s">
        <v>6</v>
      </c>
      <c r="D10" s="62"/>
      <c r="E10" s="68">
        <v>1157860</v>
      </c>
      <c r="F10" s="73">
        <v>0</v>
      </c>
    </row>
    <row r="11" spans="1:6" x14ac:dyDescent="0.25">
      <c r="A11" s="91"/>
      <c r="B11" s="37">
        <v>1211</v>
      </c>
      <c r="C11" s="42" t="s">
        <v>7</v>
      </c>
      <c r="D11" s="62">
        <v>10280500</v>
      </c>
      <c r="E11" s="68">
        <v>9943284.4499999993</v>
      </c>
      <c r="F11" s="73">
        <v>10041800</v>
      </c>
    </row>
    <row r="12" spans="1:6" x14ac:dyDescent="0.25">
      <c r="A12" s="91"/>
      <c r="B12" s="37">
        <v>1334</v>
      </c>
      <c r="C12" s="42" t="s">
        <v>41</v>
      </c>
      <c r="D12" s="62"/>
      <c r="E12" s="68">
        <v>3112.8</v>
      </c>
      <c r="F12" s="73">
        <v>0</v>
      </c>
    </row>
    <row r="13" spans="1:6" x14ac:dyDescent="0.25">
      <c r="A13" s="91"/>
      <c r="B13" s="37">
        <v>1335</v>
      </c>
      <c r="C13" s="42" t="s">
        <v>42</v>
      </c>
      <c r="D13" s="62"/>
      <c r="E13" s="68">
        <v>544</v>
      </c>
      <c r="F13" s="73">
        <v>0</v>
      </c>
    </row>
    <row r="14" spans="1:6" x14ac:dyDescent="0.25">
      <c r="A14" s="91"/>
      <c r="B14" s="37">
        <v>1345</v>
      </c>
      <c r="C14" s="42" t="s">
        <v>61</v>
      </c>
      <c r="D14" s="62">
        <v>740000</v>
      </c>
      <c r="E14" s="68">
        <v>746092</v>
      </c>
      <c r="F14" s="73">
        <v>740000</v>
      </c>
    </row>
    <row r="15" spans="1:6" x14ac:dyDescent="0.25">
      <c r="A15" s="91"/>
      <c r="B15" s="37">
        <v>1341</v>
      </c>
      <c r="C15" s="42" t="s">
        <v>62</v>
      </c>
      <c r="D15" s="62">
        <v>24000</v>
      </c>
      <c r="E15" s="68">
        <v>24419</v>
      </c>
      <c r="F15" s="73">
        <v>20000</v>
      </c>
    </row>
    <row r="16" spans="1:6" x14ac:dyDescent="0.25">
      <c r="A16" s="91"/>
      <c r="B16" s="37">
        <v>1342</v>
      </c>
      <c r="C16" s="42" t="s">
        <v>63</v>
      </c>
      <c r="D16" s="62">
        <v>25000</v>
      </c>
      <c r="E16" s="68">
        <v>21740</v>
      </c>
      <c r="F16" s="73">
        <v>30000</v>
      </c>
    </row>
    <row r="17" spans="1:6" x14ac:dyDescent="0.25">
      <c r="A17" s="91"/>
      <c r="B17" s="37">
        <v>1361</v>
      </c>
      <c r="C17" s="42" t="s">
        <v>8</v>
      </c>
      <c r="D17" s="62">
        <v>10000</v>
      </c>
      <c r="E17" s="68">
        <v>14180</v>
      </c>
      <c r="F17" s="73">
        <v>14000</v>
      </c>
    </row>
    <row r="18" spans="1:6" x14ac:dyDescent="0.25">
      <c r="A18" s="91"/>
      <c r="B18" s="37">
        <v>1381</v>
      </c>
      <c r="C18" s="42" t="s">
        <v>9</v>
      </c>
      <c r="D18" s="62">
        <v>200000</v>
      </c>
      <c r="E18" s="68">
        <v>41550.61</v>
      </c>
      <c r="F18" s="73">
        <v>40000</v>
      </c>
    </row>
    <row r="19" spans="1:6" x14ac:dyDescent="0.25">
      <c r="A19" s="91"/>
      <c r="B19" s="37">
        <v>1382</v>
      </c>
      <c r="C19" s="42" t="s">
        <v>43</v>
      </c>
      <c r="D19" s="62"/>
      <c r="E19" s="68">
        <v>11.66</v>
      </c>
      <c r="F19" s="73">
        <v>0</v>
      </c>
    </row>
    <row r="20" spans="1:6" x14ac:dyDescent="0.25">
      <c r="A20" s="91"/>
      <c r="B20" s="37">
        <v>1386</v>
      </c>
      <c r="C20" s="42" t="s">
        <v>90</v>
      </c>
      <c r="D20" s="62">
        <v>0</v>
      </c>
      <c r="E20" s="68">
        <v>116378.5</v>
      </c>
      <c r="F20" s="73">
        <v>100000</v>
      </c>
    </row>
    <row r="21" spans="1:6" x14ac:dyDescent="0.25">
      <c r="A21" s="91"/>
      <c r="B21" s="37">
        <v>1387</v>
      </c>
      <c r="C21" s="42" t="s">
        <v>91</v>
      </c>
      <c r="D21" s="62">
        <v>0</v>
      </c>
      <c r="E21" s="68">
        <v>56612.98</v>
      </c>
      <c r="F21" s="73">
        <v>55000</v>
      </c>
    </row>
    <row r="22" spans="1:6" x14ac:dyDescent="0.25">
      <c r="A22" s="91"/>
      <c r="B22" s="37">
        <v>1511</v>
      </c>
      <c r="C22" s="42" t="s">
        <v>10</v>
      </c>
      <c r="D22" s="62">
        <v>1458000</v>
      </c>
      <c r="E22" s="68">
        <v>1486046.87</v>
      </c>
      <c r="F22" s="73">
        <v>1485000</v>
      </c>
    </row>
    <row r="23" spans="1:6" x14ac:dyDescent="0.25">
      <c r="A23" s="91"/>
      <c r="B23" s="37">
        <v>2420</v>
      </c>
      <c r="C23" s="42" t="s">
        <v>111</v>
      </c>
      <c r="D23" s="62">
        <v>50000</v>
      </c>
      <c r="E23" s="68">
        <v>50000</v>
      </c>
      <c r="F23" s="73">
        <v>50000</v>
      </c>
    </row>
    <row r="24" spans="1:6" x14ac:dyDescent="0.25">
      <c r="A24" s="91"/>
      <c r="B24" s="37">
        <v>2449</v>
      </c>
      <c r="C24" s="42" t="s">
        <v>110</v>
      </c>
      <c r="D24" s="62">
        <v>0</v>
      </c>
      <c r="E24" s="68">
        <v>0</v>
      </c>
      <c r="F24" s="73">
        <v>3090703</v>
      </c>
    </row>
    <row r="25" spans="1:6" x14ac:dyDescent="0.25">
      <c r="A25" s="91"/>
      <c r="B25" s="37">
        <v>4111</v>
      </c>
      <c r="C25" s="42" t="s">
        <v>59</v>
      </c>
      <c r="D25" s="62">
        <v>0</v>
      </c>
      <c r="E25" s="68">
        <v>63500</v>
      </c>
      <c r="F25" s="73">
        <v>0</v>
      </c>
    </row>
    <row r="26" spans="1:6" x14ac:dyDescent="0.25">
      <c r="A26" s="91"/>
      <c r="B26" s="37">
        <v>4112</v>
      </c>
      <c r="C26" s="42" t="s">
        <v>11</v>
      </c>
      <c r="D26" s="62">
        <v>214900</v>
      </c>
      <c r="E26" s="68">
        <v>214900</v>
      </c>
      <c r="F26" s="73">
        <v>213200</v>
      </c>
    </row>
    <row r="27" spans="1:6" x14ac:dyDescent="0.25">
      <c r="A27" s="91"/>
      <c r="B27" s="37">
        <v>4116</v>
      </c>
      <c r="C27" s="42" t="s">
        <v>75</v>
      </c>
      <c r="D27" s="62">
        <v>0</v>
      </c>
      <c r="E27" s="68">
        <v>32680</v>
      </c>
      <c r="F27" s="73">
        <v>0</v>
      </c>
    </row>
    <row r="28" spans="1:6" x14ac:dyDescent="0.25">
      <c r="A28" s="91"/>
      <c r="B28" s="37">
        <v>4121</v>
      </c>
      <c r="C28" s="42" t="s">
        <v>76</v>
      </c>
      <c r="D28" s="62">
        <v>25000</v>
      </c>
      <c r="E28" s="68">
        <v>25000</v>
      </c>
      <c r="F28" s="73">
        <v>25000</v>
      </c>
    </row>
    <row r="29" spans="1:6" x14ac:dyDescent="0.25">
      <c r="A29" s="91"/>
      <c r="B29" s="37">
        <v>4122</v>
      </c>
      <c r="C29" s="42" t="s">
        <v>77</v>
      </c>
      <c r="D29" s="62">
        <v>0</v>
      </c>
      <c r="E29" s="68">
        <v>477744</v>
      </c>
      <c r="F29" s="73">
        <v>0</v>
      </c>
    </row>
    <row r="30" spans="1:6" x14ac:dyDescent="0.25">
      <c r="A30" s="91"/>
      <c r="B30" s="37">
        <v>4222</v>
      </c>
      <c r="C30" s="42" t="s">
        <v>74</v>
      </c>
      <c r="D30" s="62">
        <v>0</v>
      </c>
      <c r="E30" s="68">
        <v>29511.5</v>
      </c>
      <c r="F30" s="73">
        <v>0</v>
      </c>
    </row>
    <row r="31" spans="1:6" s="4" customFormat="1" x14ac:dyDescent="0.25">
      <c r="A31" s="91"/>
      <c r="B31" s="37" t="s">
        <v>12</v>
      </c>
      <c r="C31" s="42"/>
      <c r="D31" s="63">
        <f>SUM(D6:D30)</f>
        <v>21907000</v>
      </c>
      <c r="E31" s="69">
        <f>SUM(E6:E30)</f>
        <v>24059289.990000002</v>
      </c>
      <c r="F31" s="74">
        <f>SUM(F6:F30)</f>
        <v>25851971</v>
      </c>
    </row>
    <row r="32" spans="1:6" x14ac:dyDescent="0.25">
      <c r="A32" s="32">
        <v>1031</v>
      </c>
      <c r="B32" s="37"/>
      <c r="C32" s="42" t="s">
        <v>13</v>
      </c>
      <c r="D32" s="64">
        <v>800000</v>
      </c>
      <c r="E32" s="68">
        <v>772316.63</v>
      </c>
      <c r="F32" s="73">
        <v>800000</v>
      </c>
    </row>
    <row r="33" spans="1:6" x14ac:dyDescent="0.25">
      <c r="A33" s="32">
        <v>2117</v>
      </c>
      <c r="B33" s="37"/>
      <c r="C33" s="42" t="s">
        <v>92</v>
      </c>
      <c r="D33" s="64">
        <v>0</v>
      </c>
      <c r="E33" s="68">
        <v>0</v>
      </c>
      <c r="F33" s="73">
        <v>2000</v>
      </c>
    </row>
    <row r="34" spans="1:6" x14ac:dyDescent="0.25">
      <c r="A34" s="33">
        <v>2321</v>
      </c>
      <c r="B34" s="37"/>
      <c r="C34" s="42" t="s">
        <v>46</v>
      </c>
      <c r="D34" s="64">
        <v>17500</v>
      </c>
      <c r="E34" s="68">
        <v>20576.84</v>
      </c>
      <c r="F34" s="73">
        <v>0</v>
      </c>
    </row>
    <row r="35" spans="1:6" x14ac:dyDescent="0.25">
      <c r="A35" s="33">
        <v>3111</v>
      </c>
      <c r="B35" s="37"/>
      <c r="C35" s="42" t="s">
        <v>24</v>
      </c>
      <c r="D35" s="64">
        <v>0</v>
      </c>
      <c r="E35" s="68">
        <v>0</v>
      </c>
      <c r="F35" s="73">
        <v>25268</v>
      </c>
    </row>
    <row r="36" spans="1:6" x14ac:dyDescent="0.25">
      <c r="A36" s="33">
        <v>3113</v>
      </c>
      <c r="B36" s="37"/>
      <c r="C36" s="42" t="s">
        <v>25</v>
      </c>
      <c r="D36" s="64">
        <v>0</v>
      </c>
      <c r="E36" s="68">
        <v>0</v>
      </c>
      <c r="F36" s="73">
        <v>202048</v>
      </c>
    </row>
    <row r="37" spans="1:6" x14ac:dyDescent="0.25">
      <c r="A37" s="33">
        <v>3314</v>
      </c>
      <c r="B37" s="37"/>
      <c r="C37" s="42" t="s">
        <v>44</v>
      </c>
      <c r="D37" s="64">
        <v>100</v>
      </c>
      <c r="E37" s="68">
        <v>694</v>
      </c>
      <c r="F37" s="73">
        <v>500</v>
      </c>
    </row>
    <row r="38" spans="1:6" x14ac:dyDescent="0.25">
      <c r="A38" s="33">
        <v>3319</v>
      </c>
      <c r="B38" s="37"/>
      <c r="C38" s="42" t="s">
        <v>14</v>
      </c>
      <c r="D38" s="64">
        <v>500</v>
      </c>
      <c r="E38" s="68">
        <v>21260</v>
      </c>
      <c r="F38" s="73">
        <v>1000</v>
      </c>
    </row>
    <row r="39" spans="1:6" x14ac:dyDescent="0.25">
      <c r="A39" s="33">
        <v>3349</v>
      </c>
      <c r="B39" s="37"/>
      <c r="C39" s="42" t="s">
        <v>47</v>
      </c>
      <c r="D39" s="64">
        <v>9000</v>
      </c>
      <c r="E39" s="68">
        <v>13670</v>
      </c>
      <c r="F39" s="73">
        <v>60000</v>
      </c>
    </row>
    <row r="40" spans="1:6" x14ac:dyDescent="0.25">
      <c r="A40" s="33">
        <v>3399</v>
      </c>
      <c r="B40" s="37"/>
      <c r="C40" s="42" t="s">
        <v>15</v>
      </c>
      <c r="D40" s="64">
        <v>1000</v>
      </c>
      <c r="E40" s="68">
        <v>0</v>
      </c>
      <c r="F40" s="73">
        <v>0</v>
      </c>
    </row>
    <row r="41" spans="1:6" x14ac:dyDescent="0.25">
      <c r="A41" s="33">
        <v>3412</v>
      </c>
      <c r="B41" s="38"/>
      <c r="C41" s="42" t="s">
        <v>16</v>
      </c>
      <c r="D41" s="64">
        <v>42000</v>
      </c>
      <c r="E41" s="68">
        <v>23229</v>
      </c>
      <c r="F41" s="73">
        <v>20000</v>
      </c>
    </row>
    <row r="42" spans="1:6" x14ac:dyDescent="0.25">
      <c r="A42" s="33">
        <v>3612</v>
      </c>
      <c r="B42" s="37"/>
      <c r="C42" s="42" t="s">
        <v>17</v>
      </c>
      <c r="D42" s="64">
        <v>6422400</v>
      </c>
      <c r="E42" s="68">
        <v>5729177.4100000001</v>
      </c>
      <c r="F42" s="73">
        <v>7019400</v>
      </c>
    </row>
    <row r="43" spans="1:6" x14ac:dyDescent="0.25">
      <c r="A43" s="33">
        <v>3613</v>
      </c>
      <c r="B43" s="37"/>
      <c r="C43" s="42" t="s">
        <v>18</v>
      </c>
      <c r="D43" s="64">
        <v>133400</v>
      </c>
      <c r="E43" s="68">
        <v>128769</v>
      </c>
      <c r="F43" s="73">
        <v>140342</v>
      </c>
    </row>
    <row r="44" spans="1:6" x14ac:dyDescent="0.25">
      <c r="A44" s="33">
        <v>3631</v>
      </c>
      <c r="B44" s="37"/>
      <c r="C44" s="42" t="s">
        <v>30</v>
      </c>
      <c r="D44" s="64"/>
      <c r="E44" s="68"/>
      <c r="F44" s="73"/>
    </row>
    <row r="45" spans="1:6" x14ac:dyDescent="0.25">
      <c r="A45" s="33">
        <v>3632</v>
      </c>
      <c r="B45" s="37"/>
      <c r="C45" s="42" t="s">
        <v>19</v>
      </c>
      <c r="D45" s="64">
        <v>30000</v>
      </c>
      <c r="E45" s="68">
        <v>33298</v>
      </c>
      <c r="F45" s="73">
        <v>208000</v>
      </c>
    </row>
    <row r="46" spans="1:6" x14ac:dyDescent="0.25">
      <c r="A46" s="33">
        <v>3635</v>
      </c>
      <c r="B46" s="37"/>
      <c r="C46" s="42" t="s">
        <v>93</v>
      </c>
      <c r="D46" s="64">
        <v>0</v>
      </c>
      <c r="E46" s="68">
        <v>0</v>
      </c>
      <c r="F46" s="73">
        <v>55000</v>
      </c>
    </row>
    <row r="47" spans="1:6" x14ac:dyDescent="0.25">
      <c r="A47" s="33">
        <v>3639</v>
      </c>
      <c r="B47" s="37"/>
      <c r="C47" s="42" t="s">
        <v>48</v>
      </c>
      <c r="D47" s="64">
        <v>235342</v>
      </c>
      <c r="E47" s="68">
        <v>117552</v>
      </c>
      <c r="F47" s="73">
        <v>1205950</v>
      </c>
    </row>
    <row r="48" spans="1:6" x14ac:dyDescent="0.25">
      <c r="A48" s="33">
        <v>3725</v>
      </c>
      <c r="B48" s="37"/>
      <c r="C48" s="42" t="s">
        <v>49</v>
      </c>
      <c r="D48" s="64">
        <v>300000</v>
      </c>
      <c r="E48" s="68">
        <v>361415.18</v>
      </c>
      <c r="F48" s="73">
        <v>360000</v>
      </c>
    </row>
    <row r="49" spans="1:6" x14ac:dyDescent="0.25">
      <c r="A49" s="33">
        <v>3745</v>
      </c>
      <c r="B49" s="37"/>
      <c r="C49" s="42" t="s">
        <v>94</v>
      </c>
      <c r="D49" s="64">
        <v>0</v>
      </c>
      <c r="E49" s="68">
        <v>2630</v>
      </c>
      <c r="F49" s="73">
        <v>0</v>
      </c>
    </row>
    <row r="50" spans="1:6" x14ac:dyDescent="0.25">
      <c r="A50" s="33">
        <v>3769</v>
      </c>
      <c r="B50" s="37"/>
      <c r="C50" s="42" t="s">
        <v>95</v>
      </c>
      <c r="D50" s="64">
        <v>0</v>
      </c>
      <c r="E50" s="68">
        <v>7500</v>
      </c>
      <c r="F50" s="73">
        <v>0</v>
      </c>
    </row>
    <row r="51" spans="1:6" x14ac:dyDescent="0.25">
      <c r="A51" s="33">
        <v>5171</v>
      </c>
      <c r="B51" s="37"/>
      <c r="C51" s="42" t="s">
        <v>96</v>
      </c>
      <c r="D51" s="64">
        <v>0</v>
      </c>
      <c r="E51" s="68">
        <v>10236</v>
      </c>
      <c r="F51" s="73">
        <v>0</v>
      </c>
    </row>
    <row r="52" spans="1:6" x14ac:dyDescent="0.25">
      <c r="A52" s="33">
        <v>5512</v>
      </c>
      <c r="B52" s="37"/>
      <c r="C52" s="42" t="s">
        <v>34</v>
      </c>
      <c r="D52" s="64">
        <v>0</v>
      </c>
      <c r="E52" s="68">
        <v>0</v>
      </c>
      <c r="F52" s="73">
        <v>25000</v>
      </c>
    </row>
    <row r="53" spans="1:6" x14ac:dyDescent="0.25">
      <c r="A53" s="33">
        <v>6171</v>
      </c>
      <c r="B53" s="37"/>
      <c r="C53" s="42" t="s">
        <v>69</v>
      </c>
      <c r="D53" s="64">
        <v>1500</v>
      </c>
      <c r="E53" s="68">
        <v>20090</v>
      </c>
      <c r="F53" s="73">
        <v>15000</v>
      </c>
    </row>
    <row r="54" spans="1:6" x14ac:dyDescent="0.25">
      <c r="A54" s="33">
        <v>6310</v>
      </c>
      <c r="B54" s="37"/>
      <c r="C54" s="42" t="s">
        <v>21</v>
      </c>
      <c r="D54" s="64">
        <v>600000</v>
      </c>
      <c r="E54" s="68">
        <v>954320.99</v>
      </c>
      <c r="F54" s="73">
        <v>500000</v>
      </c>
    </row>
    <row r="55" spans="1:6" x14ac:dyDescent="0.25">
      <c r="A55" s="58">
        <v>6399</v>
      </c>
      <c r="B55" s="59"/>
      <c r="C55" s="60" t="s">
        <v>78</v>
      </c>
      <c r="D55" s="65">
        <v>0</v>
      </c>
      <c r="E55" s="70">
        <v>0</v>
      </c>
      <c r="F55" s="75">
        <v>0</v>
      </c>
    </row>
    <row r="56" spans="1:6" ht="15.75" thickBot="1" x14ac:dyDescent="0.3">
      <c r="A56" s="34">
        <v>6402</v>
      </c>
      <c r="B56" s="39"/>
      <c r="C56" s="43" t="s">
        <v>103</v>
      </c>
      <c r="D56" s="66">
        <v>0</v>
      </c>
      <c r="E56" s="71">
        <v>0</v>
      </c>
      <c r="F56" s="76">
        <v>7625</v>
      </c>
    </row>
    <row r="57" spans="1:6" x14ac:dyDescent="0.25">
      <c r="C57" s="4" t="s">
        <v>22</v>
      </c>
      <c r="D57" s="6">
        <f>SUM(D31:D54)</f>
        <v>30499742</v>
      </c>
      <c r="E57" s="8">
        <f>SUM(E31:E55)</f>
        <v>32276025.039999999</v>
      </c>
      <c r="F57" s="8">
        <f>SUM(F31:F56)</f>
        <v>36499104</v>
      </c>
    </row>
    <row r="58" spans="1:6" x14ac:dyDescent="0.25">
      <c r="D58" s="6"/>
    </row>
    <row r="59" spans="1:6" x14ac:dyDescent="0.25">
      <c r="D59" s="6"/>
    </row>
    <row r="60" spans="1:6" ht="15.75" thickBot="1" x14ac:dyDescent="0.3">
      <c r="D60" s="5"/>
    </row>
    <row r="61" spans="1:6" ht="15.75" thickBot="1" x14ac:dyDescent="0.3">
      <c r="D61" s="86">
        <v>2024</v>
      </c>
      <c r="E61" s="87"/>
      <c r="F61" s="28">
        <v>2025</v>
      </c>
    </row>
    <row r="62" spans="1:6" x14ac:dyDescent="0.25">
      <c r="A62" s="1" t="s">
        <v>58</v>
      </c>
      <c r="B62" s="2" t="s">
        <v>0</v>
      </c>
      <c r="C62" s="2" t="s">
        <v>70</v>
      </c>
      <c r="D62" s="29" t="s">
        <v>71</v>
      </c>
      <c r="E62" s="49" t="s">
        <v>72</v>
      </c>
      <c r="F62" s="50" t="s">
        <v>45</v>
      </c>
    </row>
    <row r="63" spans="1:6" x14ac:dyDescent="0.25">
      <c r="A63" s="51">
        <v>1012</v>
      </c>
      <c r="B63" s="52"/>
      <c r="C63" s="52" t="s">
        <v>97</v>
      </c>
      <c r="D63" s="53">
        <v>0</v>
      </c>
      <c r="E63" s="54">
        <v>10000</v>
      </c>
      <c r="F63" s="55">
        <v>0</v>
      </c>
    </row>
    <row r="64" spans="1:6" x14ac:dyDescent="0.25">
      <c r="A64" s="18">
        <v>1014</v>
      </c>
      <c r="B64" s="16"/>
      <c r="C64" s="12" t="s">
        <v>50</v>
      </c>
      <c r="D64" s="25">
        <v>10000</v>
      </c>
      <c r="E64" s="22">
        <v>0</v>
      </c>
      <c r="F64" s="23">
        <v>10000</v>
      </c>
    </row>
    <row r="65" spans="1:6" x14ac:dyDescent="0.25">
      <c r="A65" s="14">
        <v>1031</v>
      </c>
      <c r="B65" s="16"/>
      <c r="C65" s="12" t="s">
        <v>13</v>
      </c>
      <c r="D65" s="25">
        <v>550320</v>
      </c>
      <c r="E65" s="22">
        <v>530035.31999999995</v>
      </c>
      <c r="F65" s="23">
        <v>564000</v>
      </c>
    </row>
    <row r="66" spans="1:6" x14ac:dyDescent="0.25">
      <c r="A66" s="14">
        <v>1036</v>
      </c>
      <c r="B66" s="16"/>
      <c r="C66" s="12" t="s">
        <v>98</v>
      </c>
      <c r="D66" s="25">
        <v>0</v>
      </c>
      <c r="E66" s="22">
        <v>6000</v>
      </c>
      <c r="F66" s="23">
        <v>6000</v>
      </c>
    </row>
    <row r="67" spans="1:6" x14ac:dyDescent="0.25">
      <c r="A67" s="14">
        <v>2141</v>
      </c>
      <c r="B67" s="15"/>
      <c r="C67" s="12" t="s">
        <v>23</v>
      </c>
      <c r="D67" s="25">
        <v>224620</v>
      </c>
      <c r="E67" s="22">
        <v>540953</v>
      </c>
      <c r="F67" s="23">
        <v>263914</v>
      </c>
    </row>
    <row r="68" spans="1:6" x14ac:dyDescent="0.25">
      <c r="A68" s="14"/>
      <c r="B68" s="20">
        <v>5213</v>
      </c>
      <c r="C68" s="48" t="s">
        <v>89</v>
      </c>
      <c r="D68" s="26">
        <v>150000</v>
      </c>
      <c r="E68" s="44">
        <v>166333</v>
      </c>
      <c r="F68" s="45">
        <v>180000</v>
      </c>
    </row>
    <row r="69" spans="1:6" x14ac:dyDescent="0.25">
      <c r="A69" s="14"/>
      <c r="B69" s="20">
        <v>5329</v>
      </c>
      <c r="C69" s="48" t="s">
        <v>88</v>
      </c>
      <c r="D69" s="26">
        <v>74000</v>
      </c>
      <c r="E69" s="44">
        <v>374620</v>
      </c>
      <c r="F69" s="45">
        <v>83914</v>
      </c>
    </row>
    <row r="70" spans="1:6" x14ac:dyDescent="0.25">
      <c r="A70" s="14">
        <v>2212</v>
      </c>
      <c r="B70" s="15"/>
      <c r="C70" s="12" t="s">
        <v>51</v>
      </c>
      <c r="D70" s="25">
        <v>2340000</v>
      </c>
      <c r="E70" s="22">
        <v>2835180.82</v>
      </c>
      <c r="F70" s="23">
        <v>2220000</v>
      </c>
    </row>
    <row r="71" spans="1:6" x14ac:dyDescent="0.25">
      <c r="A71" s="14">
        <v>2219</v>
      </c>
      <c r="B71" s="16"/>
      <c r="C71" s="12" t="s">
        <v>82</v>
      </c>
      <c r="D71" s="25">
        <v>5546000</v>
      </c>
      <c r="E71" s="22">
        <v>276030.34999999998</v>
      </c>
      <c r="F71" s="23">
        <v>2210000</v>
      </c>
    </row>
    <row r="72" spans="1:6" x14ac:dyDescent="0.25">
      <c r="A72" s="14">
        <v>2310</v>
      </c>
      <c r="B72" s="16"/>
      <c r="C72" s="12" t="s">
        <v>79</v>
      </c>
      <c r="D72" s="25">
        <v>0</v>
      </c>
      <c r="E72" s="22">
        <v>164748.16</v>
      </c>
      <c r="F72" s="23">
        <v>0</v>
      </c>
    </row>
    <row r="73" spans="1:6" x14ac:dyDescent="0.25">
      <c r="A73" s="14">
        <v>2321</v>
      </c>
      <c r="B73" s="16"/>
      <c r="C73" s="12" t="s">
        <v>52</v>
      </c>
      <c r="D73" s="25">
        <v>310000</v>
      </c>
      <c r="E73" s="22">
        <v>228924.72</v>
      </c>
      <c r="F73" s="23">
        <v>100000</v>
      </c>
    </row>
    <row r="74" spans="1:6" x14ac:dyDescent="0.25">
      <c r="A74" s="14">
        <v>3111</v>
      </c>
      <c r="B74" s="15"/>
      <c r="C74" s="12" t="s">
        <v>24</v>
      </c>
      <c r="D74" s="25">
        <v>1450000</v>
      </c>
      <c r="E74" s="22">
        <v>1444127.6</v>
      </c>
      <c r="F74" s="23">
        <v>837000</v>
      </c>
    </row>
    <row r="75" spans="1:6" x14ac:dyDescent="0.25">
      <c r="A75" s="14"/>
      <c r="B75" s="20">
        <v>5331</v>
      </c>
      <c r="C75" s="48" t="s">
        <v>87</v>
      </c>
      <c r="D75" s="26">
        <v>650000</v>
      </c>
      <c r="E75" s="44">
        <v>692216</v>
      </c>
      <c r="F75" s="45">
        <v>687000</v>
      </c>
    </row>
    <row r="76" spans="1:6" x14ac:dyDescent="0.25">
      <c r="A76" s="14">
        <v>3113</v>
      </c>
      <c r="B76" s="15"/>
      <c r="C76" s="12" t="s">
        <v>25</v>
      </c>
      <c r="D76" s="25">
        <v>3205000</v>
      </c>
      <c r="E76" s="22">
        <v>3771676</v>
      </c>
      <c r="F76" s="23">
        <v>3585000</v>
      </c>
    </row>
    <row r="77" spans="1:6" x14ac:dyDescent="0.25">
      <c r="A77" s="14"/>
      <c r="B77" s="20">
        <v>5331</v>
      </c>
      <c r="C77" s="48" t="s">
        <v>87</v>
      </c>
      <c r="D77" s="26">
        <v>2735000</v>
      </c>
      <c r="E77" s="44">
        <v>2735000</v>
      </c>
      <c r="F77" s="45">
        <v>2700000</v>
      </c>
    </row>
    <row r="78" spans="1:6" x14ac:dyDescent="0.25">
      <c r="A78" s="14">
        <v>3231</v>
      </c>
      <c r="B78" s="78"/>
      <c r="C78" s="79" t="s">
        <v>112</v>
      </c>
      <c r="D78" s="80">
        <v>0</v>
      </c>
      <c r="E78" s="81">
        <v>0</v>
      </c>
      <c r="F78" s="82">
        <v>20000</v>
      </c>
    </row>
    <row r="79" spans="1:6" x14ac:dyDescent="0.25">
      <c r="A79" s="14"/>
      <c r="B79" s="20">
        <v>5339</v>
      </c>
      <c r="C79" s="77" t="s">
        <v>84</v>
      </c>
      <c r="D79" s="26">
        <v>0</v>
      </c>
      <c r="E79" s="44">
        <v>0</v>
      </c>
      <c r="F79" s="45">
        <v>20000</v>
      </c>
    </row>
    <row r="80" spans="1:6" x14ac:dyDescent="0.25">
      <c r="A80" s="14">
        <v>3314</v>
      </c>
      <c r="B80" s="17"/>
      <c r="C80" s="12" t="s">
        <v>26</v>
      </c>
      <c r="D80" s="25">
        <v>3500</v>
      </c>
      <c r="E80" s="22">
        <v>4192</v>
      </c>
      <c r="F80" s="23">
        <v>13000</v>
      </c>
    </row>
    <row r="81" spans="1:6" x14ac:dyDescent="0.25">
      <c r="A81" s="14"/>
      <c r="B81" s="20">
        <v>5339</v>
      </c>
      <c r="C81" s="48" t="s">
        <v>86</v>
      </c>
      <c r="D81" s="26">
        <v>3000</v>
      </c>
      <c r="E81" s="44">
        <v>2000</v>
      </c>
      <c r="F81" s="45">
        <v>3000</v>
      </c>
    </row>
    <row r="82" spans="1:6" x14ac:dyDescent="0.25">
      <c r="A82" s="14">
        <v>3319</v>
      </c>
      <c r="B82" s="16"/>
      <c r="C82" s="12" t="s">
        <v>27</v>
      </c>
      <c r="D82" s="25">
        <v>3000</v>
      </c>
      <c r="E82" s="22">
        <v>20000.09</v>
      </c>
      <c r="F82" s="23">
        <v>5000</v>
      </c>
    </row>
    <row r="83" spans="1:6" x14ac:dyDescent="0.25">
      <c r="A83" s="14">
        <v>3326</v>
      </c>
      <c r="B83" s="16"/>
      <c r="C83" s="12" t="s">
        <v>53</v>
      </c>
      <c r="D83" s="25">
        <v>5000</v>
      </c>
      <c r="E83" s="22">
        <v>9922</v>
      </c>
      <c r="F83" s="23">
        <v>50000</v>
      </c>
    </row>
    <row r="84" spans="1:6" x14ac:dyDescent="0.25">
      <c r="A84" s="14">
        <v>3330</v>
      </c>
      <c r="B84" s="16"/>
      <c r="C84" s="12" t="s">
        <v>54</v>
      </c>
      <c r="D84" s="25">
        <v>100000</v>
      </c>
      <c r="E84" s="22">
        <v>50000</v>
      </c>
      <c r="F84" s="23">
        <v>100000</v>
      </c>
    </row>
    <row r="85" spans="1:6" x14ac:dyDescent="0.25">
      <c r="A85" s="14">
        <v>3349</v>
      </c>
      <c r="B85" s="16"/>
      <c r="C85" s="12" t="s">
        <v>55</v>
      </c>
      <c r="D85" s="25">
        <v>65000</v>
      </c>
      <c r="E85" s="22">
        <v>86993.36</v>
      </c>
      <c r="F85" s="23">
        <v>126000</v>
      </c>
    </row>
    <row r="86" spans="1:6" x14ac:dyDescent="0.25">
      <c r="A86" s="14">
        <v>3399</v>
      </c>
      <c r="B86" s="16"/>
      <c r="C86" s="12" t="s">
        <v>15</v>
      </c>
      <c r="D86" s="25">
        <v>145000</v>
      </c>
      <c r="E86" s="22">
        <v>115112.35</v>
      </c>
      <c r="F86" s="23">
        <v>150000</v>
      </c>
    </row>
    <row r="87" spans="1:6" x14ac:dyDescent="0.25">
      <c r="A87" s="14">
        <v>3412</v>
      </c>
      <c r="B87" s="16"/>
      <c r="C87" s="12" t="s">
        <v>68</v>
      </c>
      <c r="D87" s="25">
        <v>215000</v>
      </c>
      <c r="E87" s="22">
        <v>35900</v>
      </c>
      <c r="F87" s="23">
        <v>191900</v>
      </c>
    </row>
    <row r="88" spans="1:6" x14ac:dyDescent="0.25">
      <c r="A88" s="14">
        <v>3419</v>
      </c>
      <c r="B88" s="16"/>
      <c r="C88" s="12" t="s">
        <v>28</v>
      </c>
      <c r="D88" s="25">
        <v>40000</v>
      </c>
      <c r="E88" s="22">
        <v>142910</v>
      </c>
      <c r="F88" s="23">
        <v>130000</v>
      </c>
    </row>
    <row r="89" spans="1:6" x14ac:dyDescent="0.25">
      <c r="A89" s="14"/>
      <c r="B89" s="20">
        <v>5222</v>
      </c>
      <c r="C89" s="48" t="s">
        <v>84</v>
      </c>
      <c r="D89" s="26">
        <v>10000</v>
      </c>
      <c r="E89" s="44">
        <v>120000</v>
      </c>
      <c r="F89" s="45">
        <v>100000</v>
      </c>
    </row>
    <row r="90" spans="1:6" x14ac:dyDescent="0.25">
      <c r="A90" s="14">
        <v>3421</v>
      </c>
      <c r="B90" s="16"/>
      <c r="C90" s="12" t="s">
        <v>29</v>
      </c>
      <c r="D90" s="25">
        <v>15000</v>
      </c>
      <c r="E90" s="22">
        <v>15000</v>
      </c>
      <c r="F90" s="23">
        <v>15000</v>
      </c>
    </row>
    <row r="91" spans="1:6" x14ac:dyDescent="0.25">
      <c r="A91" s="14">
        <v>3429</v>
      </c>
      <c r="B91" s="16"/>
      <c r="C91" s="12" t="s">
        <v>83</v>
      </c>
      <c r="D91" s="25">
        <v>200000</v>
      </c>
      <c r="E91" s="22">
        <v>85000</v>
      </c>
      <c r="F91" s="23">
        <v>85000</v>
      </c>
    </row>
    <row r="92" spans="1:6" x14ac:dyDescent="0.25">
      <c r="A92" s="14"/>
      <c r="B92" s="47">
        <v>5222</v>
      </c>
      <c r="C92" s="48" t="s">
        <v>84</v>
      </c>
      <c r="D92" s="26">
        <v>200000</v>
      </c>
      <c r="E92" s="44">
        <v>85000</v>
      </c>
      <c r="F92" s="45">
        <v>85000</v>
      </c>
    </row>
    <row r="93" spans="1:6" x14ac:dyDescent="0.25">
      <c r="A93" s="14">
        <v>3612</v>
      </c>
      <c r="B93" s="16"/>
      <c r="C93" s="12" t="s">
        <v>17</v>
      </c>
      <c r="D93" s="25">
        <v>5078000</v>
      </c>
      <c r="E93" s="22">
        <v>4415014.9800000004</v>
      </c>
      <c r="F93" s="23">
        <v>5313600</v>
      </c>
    </row>
    <row r="94" spans="1:6" x14ac:dyDescent="0.25">
      <c r="A94" s="14">
        <v>3613</v>
      </c>
      <c r="B94" s="16"/>
      <c r="C94" s="12" t="s">
        <v>18</v>
      </c>
      <c r="D94" s="25">
        <v>6192000</v>
      </c>
      <c r="E94" s="22">
        <v>5911563.4000000004</v>
      </c>
      <c r="F94" s="23">
        <v>883000</v>
      </c>
    </row>
    <row r="95" spans="1:6" x14ac:dyDescent="0.25">
      <c r="A95" s="14">
        <v>3631</v>
      </c>
      <c r="B95" s="16"/>
      <c r="C95" s="12" t="s">
        <v>30</v>
      </c>
      <c r="D95" s="25">
        <v>674000</v>
      </c>
      <c r="E95" s="22">
        <v>490009.02</v>
      </c>
      <c r="F95" s="23">
        <v>450000</v>
      </c>
    </row>
    <row r="96" spans="1:6" x14ac:dyDescent="0.25">
      <c r="A96" s="14">
        <v>3632</v>
      </c>
      <c r="B96" s="16"/>
      <c r="C96" s="12" t="s">
        <v>19</v>
      </c>
      <c r="D96" s="25">
        <v>74500</v>
      </c>
      <c r="E96" s="22">
        <v>28098.91</v>
      </c>
      <c r="F96" s="23">
        <v>198000</v>
      </c>
    </row>
    <row r="97" spans="1:6" x14ac:dyDescent="0.25">
      <c r="A97" s="14">
        <v>3635</v>
      </c>
      <c r="B97" s="16"/>
      <c r="C97" s="12" t="s">
        <v>80</v>
      </c>
      <c r="D97" s="25">
        <v>175000</v>
      </c>
      <c r="E97" s="22">
        <v>0</v>
      </c>
      <c r="F97" s="23">
        <v>175000</v>
      </c>
    </row>
    <row r="98" spans="1:6" x14ac:dyDescent="0.25">
      <c r="A98" s="14">
        <v>3639</v>
      </c>
      <c r="B98" s="16"/>
      <c r="C98" s="12" t="s">
        <v>48</v>
      </c>
      <c r="D98" s="25">
        <v>4075940</v>
      </c>
      <c r="E98" s="22">
        <v>1289127.6299999999</v>
      </c>
      <c r="F98" s="23">
        <v>6588360</v>
      </c>
    </row>
    <row r="99" spans="1:6" x14ac:dyDescent="0.25">
      <c r="A99" s="14"/>
      <c r="B99" s="20">
        <v>5329</v>
      </c>
      <c r="C99" s="48" t="s">
        <v>85</v>
      </c>
      <c r="D99" s="26">
        <v>150000</v>
      </c>
      <c r="E99" s="44">
        <v>150000</v>
      </c>
      <c r="F99" s="45">
        <v>150000</v>
      </c>
    </row>
    <row r="100" spans="1:6" x14ac:dyDescent="0.25">
      <c r="A100" s="14">
        <v>3722</v>
      </c>
      <c r="B100" s="16"/>
      <c r="C100" s="12" t="s">
        <v>31</v>
      </c>
      <c r="D100" s="25">
        <v>1867000</v>
      </c>
      <c r="E100" s="22">
        <v>1159168.3700000001</v>
      </c>
      <c r="F100" s="23">
        <v>1980200</v>
      </c>
    </row>
    <row r="101" spans="1:6" x14ac:dyDescent="0.25">
      <c r="A101" s="14">
        <v>3745</v>
      </c>
      <c r="B101" s="16"/>
      <c r="C101" s="12" t="s">
        <v>56</v>
      </c>
      <c r="D101" s="25">
        <v>1326000</v>
      </c>
      <c r="E101" s="22">
        <v>818140.87</v>
      </c>
      <c r="F101" s="23">
        <v>760742</v>
      </c>
    </row>
    <row r="102" spans="1:6" x14ac:dyDescent="0.25">
      <c r="A102" s="14">
        <v>3900</v>
      </c>
      <c r="B102" s="15"/>
      <c r="C102" s="12" t="s">
        <v>32</v>
      </c>
      <c r="D102" s="25">
        <v>21000</v>
      </c>
      <c r="E102" s="22">
        <v>34000</v>
      </c>
      <c r="F102" s="23">
        <v>40000</v>
      </c>
    </row>
    <row r="103" spans="1:6" x14ac:dyDescent="0.25">
      <c r="A103" s="14"/>
      <c r="B103" s="20">
        <v>5221</v>
      </c>
      <c r="C103" s="46" t="s">
        <v>73</v>
      </c>
      <c r="D103" s="26">
        <v>21000</v>
      </c>
      <c r="E103" s="44">
        <v>34000</v>
      </c>
      <c r="F103" s="45">
        <v>40000</v>
      </c>
    </row>
    <row r="104" spans="1:6" x14ac:dyDescent="0.25">
      <c r="A104" s="14">
        <v>4319</v>
      </c>
      <c r="B104" s="16"/>
      <c r="C104" s="12" t="s">
        <v>33</v>
      </c>
      <c r="D104" s="25">
        <v>25000</v>
      </c>
      <c r="E104" s="22">
        <v>18411.68</v>
      </c>
      <c r="F104" s="23">
        <v>20000</v>
      </c>
    </row>
    <row r="105" spans="1:6" x14ac:dyDescent="0.25">
      <c r="A105" s="14">
        <v>5213</v>
      </c>
      <c r="B105" s="16"/>
      <c r="C105" s="12" t="s">
        <v>57</v>
      </c>
      <c r="D105" s="25">
        <v>30000</v>
      </c>
      <c r="E105" s="22">
        <v>62899.11</v>
      </c>
      <c r="F105" s="23">
        <v>30000</v>
      </c>
    </row>
    <row r="106" spans="1:6" x14ac:dyDescent="0.25">
      <c r="A106" s="14">
        <v>5219</v>
      </c>
      <c r="B106" s="16"/>
      <c r="C106" s="12" t="s">
        <v>99</v>
      </c>
      <c r="D106" s="25">
        <v>0</v>
      </c>
      <c r="E106" s="22">
        <v>6182</v>
      </c>
      <c r="F106" s="23">
        <v>0</v>
      </c>
    </row>
    <row r="107" spans="1:6" x14ac:dyDescent="0.25">
      <c r="A107" s="14">
        <v>5512</v>
      </c>
      <c r="B107" s="16"/>
      <c r="C107" s="12" t="s">
        <v>34</v>
      </c>
      <c r="D107" s="25">
        <v>929000</v>
      </c>
      <c r="E107" s="22">
        <v>407468.89</v>
      </c>
      <c r="F107" s="23">
        <v>2643550</v>
      </c>
    </row>
    <row r="108" spans="1:6" x14ac:dyDescent="0.25">
      <c r="A108" s="14">
        <v>6112</v>
      </c>
      <c r="B108" s="16"/>
      <c r="C108" s="12" t="s">
        <v>35</v>
      </c>
      <c r="D108" s="25">
        <v>1701000</v>
      </c>
      <c r="E108" s="22">
        <v>1699982</v>
      </c>
      <c r="F108" s="23">
        <v>1866000</v>
      </c>
    </row>
    <row r="109" spans="1:6" x14ac:dyDescent="0.25">
      <c r="A109" s="10" t="s">
        <v>100</v>
      </c>
      <c r="B109" s="16"/>
      <c r="C109" s="12" t="s">
        <v>101</v>
      </c>
      <c r="D109" s="25">
        <v>0</v>
      </c>
      <c r="E109" s="22">
        <v>71387.47</v>
      </c>
      <c r="F109" s="23">
        <v>0</v>
      </c>
    </row>
    <row r="110" spans="1:6" x14ac:dyDescent="0.25">
      <c r="A110" s="14">
        <v>6171</v>
      </c>
      <c r="B110" s="16"/>
      <c r="C110" s="12" t="s">
        <v>20</v>
      </c>
      <c r="D110" s="25">
        <v>5326380</v>
      </c>
      <c r="E110" s="22">
        <v>3650152.08</v>
      </c>
      <c r="F110" s="23">
        <v>4738600</v>
      </c>
    </row>
    <row r="111" spans="1:6" x14ac:dyDescent="0.25">
      <c r="A111" s="14">
        <v>6310</v>
      </c>
      <c r="B111" s="16"/>
      <c r="C111" s="12" t="s">
        <v>60</v>
      </c>
      <c r="D111" s="25">
        <v>5000</v>
      </c>
      <c r="E111" s="22">
        <v>3667.13</v>
      </c>
      <c r="F111" s="23">
        <v>5000</v>
      </c>
    </row>
    <row r="112" spans="1:6" x14ac:dyDescent="0.25">
      <c r="A112" s="14">
        <v>6320</v>
      </c>
      <c r="B112" s="16"/>
      <c r="C112" s="12" t="s">
        <v>102</v>
      </c>
      <c r="D112" s="25">
        <v>0</v>
      </c>
      <c r="E112" s="22">
        <v>96249</v>
      </c>
      <c r="F112" s="23">
        <v>96745</v>
      </c>
    </row>
    <row r="113" spans="1:6" x14ac:dyDescent="0.25">
      <c r="A113" s="14">
        <v>6399</v>
      </c>
      <c r="B113" s="16"/>
      <c r="C113" s="12" t="s">
        <v>36</v>
      </c>
      <c r="D113" s="25">
        <v>300000</v>
      </c>
      <c r="E113" s="22">
        <v>1306854</v>
      </c>
      <c r="F113" s="23">
        <v>500000</v>
      </c>
    </row>
    <row r="114" spans="1:6" ht="15.75" thickBot="1" x14ac:dyDescent="0.3">
      <c r="A114" s="13">
        <v>6402</v>
      </c>
      <c r="B114" s="3"/>
      <c r="C114" s="11" t="s">
        <v>37</v>
      </c>
      <c r="D114" s="27">
        <v>3699</v>
      </c>
      <c r="E114" s="30">
        <v>3698.51</v>
      </c>
      <c r="F114" s="24">
        <v>1722</v>
      </c>
    </row>
    <row r="115" spans="1:6" x14ac:dyDescent="0.25">
      <c r="C115" s="4" t="s">
        <v>38</v>
      </c>
      <c r="D115" s="8">
        <f>SUM(D63:D114)-D68-D69-D75-D77-D81-D89-D92-D99-D103+D106</f>
        <v>42230959</v>
      </c>
      <c r="E115" s="8">
        <f>SUM(E63:E114)-E68-E69-E75-E77-E81-E89-E92-E99-E103</f>
        <v>31844780.82</v>
      </c>
      <c r="F115" s="8">
        <f>SUM(F63:F114)-F68-F69-F75-F77-F81-F89-F92-F99-F103+F106-F79</f>
        <v>36972333</v>
      </c>
    </row>
    <row r="116" spans="1:6" x14ac:dyDescent="0.25">
      <c r="D116" s="8"/>
    </row>
    <row r="117" spans="1:6" x14ac:dyDescent="0.25">
      <c r="D117" s="8"/>
    </row>
    <row r="118" spans="1:6" x14ac:dyDescent="0.25">
      <c r="D118" s="8"/>
    </row>
    <row r="119" spans="1:6" ht="15" customHeight="1" x14ac:dyDescent="0.25">
      <c r="A119" s="83" t="s">
        <v>39</v>
      </c>
      <c r="B119" s="16"/>
      <c r="C119" s="16" t="s">
        <v>40</v>
      </c>
      <c r="D119" s="7">
        <f>D57-D115</f>
        <v>-11731217</v>
      </c>
      <c r="E119" s="22">
        <f>E57-E115</f>
        <v>431244.21999999881</v>
      </c>
      <c r="F119" s="22">
        <f>F57-F115</f>
        <v>-473229</v>
      </c>
    </row>
    <row r="120" spans="1:6" x14ac:dyDescent="0.25">
      <c r="A120" s="84"/>
      <c r="B120" s="16">
        <v>8124</v>
      </c>
      <c r="C120" s="16" t="s">
        <v>66</v>
      </c>
      <c r="D120" s="7">
        <v>-112094</v>
      </c>
      <c r="E120" s="22">
        <v>-112093.83</v>
      </c>
      <c r="F120" s="22">
        <v>-37368</v>
      </c>
    </row>
    <row r="121" spans="1:6" x14ac:dyDescent="0.25">
      <c r="A121" s="84"/>
      <c r="B121" s="16">
        <v>8115</v>
      </c>
      <c r="C121" s="16" t="s">
        <v>67</v>
      </c>
      <c r="D121" s="7">
        <v>6500000</v>
      </c>
      <c r="E121" s="22">
        <v>666190.31000000006</v>
      </c>
      <c r="F121" s="22">
        <v>5510597</v>
      </c>
    </row>
    <row r="122" spans="1:6" x14ac:dyDescent="0.25">
      <c r="A122" s="84"/>
      <c r="B122" s="16">
        <v>8117</v>
      </c>
      <c r="C122" s="16" t="s">
        <v>105</v>
      </c>
      <c r="D122" s="7">
        <v>5343311</v>
      </c>
      <c r="E122" s="22">
        <v>-1000000</v>
      </c>
      <c r="F122" s="22">
        <v>1000000</v>
      </c>
    </row>
    <row r="123" spans="1:6" x14ac:dyDescent="0.25">
      <c r="A123" s="84"/>
      <c r="B123" s="16">
        <v>8127</v>
      </c>
      <c r="C123" s="16" t="s">
        <v>106</v>
      </c>
      <c r="D123" s="7">
        <v>0</v>
      </c>
      <c r="E123" s="22">
        <v>0</v>
      </c>
      <c r="F123" s="22">
        <v>1000000</v>
      </c>
    </row>
    <row r="124" spans="1:6" x14ac:dyDescent="0.25">
      <c r="A124" s="84"/>
      <c r="B124" s="16">
        <v>8128</v>
      </c>
      <c r="C124" s="16" t="s">
        <v>104</v>
      </c>
      <c r="D124" s="7">
        <v>0</v>
      </c>
      <c r="E124" s="22">
        <v>0</v>
      </c>
      <c r="F124" s="22">
        <v>-7000000</v>
      </c>
    </row>
    <row r="125" spans="1:6" x14ac:dyDescent="0.25">
      <c r="A125" s="85"/>
      <c r="B125" s="16">
        <v>8901</v>
      </c>
      <c r="C125" s="16" t="s">
        <v>81</v>
      </c>
      <c r="D125" s="7">
        <v>0</v>
      </c>
      <c r="E125" s="22">
        <v>14659.3</v>
      </c>
      <c r="F125" s="22">
        <v>0</v>
      </c>
    </row>
    <row r="126" spans="1:6" x14ac:dyDescent="0.25">
      <c r="A126" s="19"/>
      <c r="D126" s="9">
        <f>SUM(D119:D125)</f>
        <v>0</v>
      </c>
      <c r="E126" s="56">
        <f>SUM(E119:E125)</f>
        <v>-1.2114469427615404E-9</v>
      </c>
      <c r="F126" s="56">
        <f>SUM(F119:F125)</f>
        <v>0</v>
      </c>
    </row>
    <row r="127" spans="1:6" x14ac:dyDescent="0.25">
      <c r="A127" s="19"/>
      <c r="D127" s="9"/>
    </row>
    <row r="128" spans="1:6" ht="17.25" customHeight="1" x14ac:dyDescent="0.25">
      <c r="A128" s="4" t="s">
        <v>65</v>
      </c>
    </row>
    <row r="129" spans="1:1" ht="17.25" customHeight="1" x14ac:dyDescent="0.25"/>
    <row r="130" spans="1:1" ht="17.25" customHeight="1" x14ac:dyDescent="0.25">
      <c r="A130" s="4" t="s">
        <v>113</v>
      </c>
    </row>
    <row r="131" spans="1:1" ht="17.25" customHeight="1" x14ac:dyDescent="0.25">
      <c r="A131" s="4" t="s">
        <v>109</v>
      </c>
    </row>
    <row r="132" spans="1:1" x14ac:dyDescent="0.25">
      <c r="A132" s="4" t="s">
        <v>114</v>
      </c>
    </row>
    <row r="133" spans="1:1" x14ac:dyDescent="0.25">
      <c r="A133" s="4" t="s">
        <v>108</v>
      </c>
    </row>
  </sheetData>
  <mergeCells count="6">
    <mergeCell ref="A119:A125"/>
    <mergeCell ref="D61:E61"/>
    <mergeCell ref="D4:E4"/>
    <mergeCell ref="A6:A31"/>
    <mergeCell ref="A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klasterec</dc:creator>
  <cp:lastModifiedBy>klasterec</cp:lastModifiedBy>
  <cp:lastPrinted>2025-03-03T10:36:04Z</cp:lastPrinted>
  <dcterms:created xsi:type="dcterms:W3CDTF">2015-06-05T18:19:34Z</dcterms:created>
  <dcterms:modified xsi:type="dcterms:W3CDTF">2025-03-03T10:36:20Z</dcterms:modified>
</cp:coreProperties>
</file>